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9200" windowHeight="7755" tabRatio="858" firstSheet="3" activeTab="5"/>
  </bookViews>
  <sheets>
    <sheet name="PETUNJUK" sheetId="7" r:id="rId1"/>
    <sheet name="Daftar Peserta PLP" sheetId="1" r:id="rId2"/>
    <sheet name="Laporan1(Guru,Lamp8-9)" sheetId="13" r:id="rId3"/>
    <sheet name="Pelaksanaan1(Guru, Lamp 11)" sheetId="10" r:id="rId4"/>
    <sheet name="Sikap1(Guru, Lamp 12)" sheetId="11" r:id="rId5"/>
    <sheet name="Laporan#2(Dosen, Lamp9-10)" sheetId="4" r:id="rId6"/>
    <sheet name="Pelaksanaan2(Dosen,Lamp.11)" sheetId="12" r:id="rId7"/>
    <sheet name="Sikap2(Dosen, Lamp 12)" sheetId="8" r:id="rId8"/>
    <sheet name="Presentasi(Dosen, Lamp.13)" sheetId="9" r:id="rId9"/>
    <sheet name="FINAL" sheetId="6" r:id="rId10"/>
  </sheets>
  <definedNames>
    <definedName name="_xlnm.Print_Area" localSheetId="9">FINAL!$A$1:$N$26</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9" i="4" l="1"/>
  <c r="Z10" i="4"/>
  <c r="Z11" i="4"/>
  <c r="Z12" i="4"/>
  <c r="Z13" i="4"/>
  <c r="Z14" i="4"/>
  <c r="Z15" i="4"/>
  <c r="Z16" i="4"/>
  <c r="Z17" i="4"/>
  <c r="Z18" i="4"/>
  <c r="H18" i="6" l="1"/>
  <c r="H17" i="6"/>
  <c r="H16" i="6"/>
  <c r="H15" i="6"/>
  <c r="H14" i="6"/>
  <c r="H13" i="6"/>
  <c r="H12" i="6"/>
  <c r="H11" i="6"/>
  <c r="E18" i="6"/>
  <c r="E17" i="6"/>
  <c r="E16" i="6"/>
  <c r="E15" i="6"/>
  <c r="E14" i="6"/>
  <c r="E13" i="6"/>
  <c r="E12" i="6"/>
  <c r="E11" i="6"/>
  <c r="D18" i="6"/>
  <c r="D17" i="6"/>
  <c r="D16" i="6"/>
  <c r="D15" i="6"/>
  <c r="D14" i="6"/>
  <c r="D13" i="6"/>
  <c r="D12" i="6"/>
  <c r="D11" i="6"/>
  <c r="D10" i="6"/>
  <c r="D9" i="6"/>
  <c r="J18" i="13"/>
  <c r="J17" i="13"/>
  <c r="J16" i="13"/>
  <c r="J15" i="13"/>
  <c r="J14" i="13"/>
  <c r="J13" i="13"/>
  <c r="J12" i="13"/>
  <c r="J11" i="13"/>
  <c r="J10" i="13"/>
  <c r="J9" i="13"/>
  <c r="Z18" i="13"/>
  <c r="C18" i="13"/>
  <c r="B18" i="13"/>
  <c r="Z17" i="13"/>
  <c r="C17" i="13"/>
  <c r="B17" i="13"/>
  <c r="Z16" i="13"/>
  <c r="C16" i="13"/>
  <c r="B16" i="13"/>
  <c r="Z15" i="13"/>
  <c r="C15" i="13"/>
  <c r="B15" i="13"/>
  <c r="Z14" i="13"/>
  <c r="C14" i="13"/>
  <c r="B14" i="13"/>
  <c r="Z13" i="13"/>
  <c r="C13" i="13"/>
  <c r="B13" i="13"/>
  <c r="Z12" i="13"/>
  <c r="C12" i="13"/>
  <c r="B12" i="13"/>
  <c r="Z11" i="13"/>
  <c r="C11" i="13"/>
  <c r="B11" i="13"/>
  <c r="Z10" i="13"/>
  <c r="E10" i="6" s="1"/>
  <c r="C10" i="13"/>
  <c r="B10" i="13"/>
  <c r="Z9" i="13"/>
  <c r="E9" i="6" s="1"/>
  <c r="C9" i="13"/>
  <c r="B9" i="13"/>
  <c r="B4" i="13"/>
  <c r="B3" i="13"/>
  <c r="B5" i="13" s="1"/>
  <c r="B2" i="13"/>
  <c r="O18" i="10"/>
  <c r="N18" i="10"/>
  <c r="C18" i="10"/>
  <c r="B18" i="10"/>
  <c r="O17" i="10"/>
  <c r="N17" i="10"/>
  <c r="C17" i="10"/>
  <c r="B17" i="10"/>
  <c r="O16" i="10"/>
  <c r="N16" i="10"/>
  <c r="C16" i="10"/>
  <c r="B16" i="10"/>
  <c r="O15" i="10"/>
  <c r="N15" i="10"/>
  <c r="C15" i="10"/>
  <c r="B15" i="10"/>
  <c r="O14" i="10"/>
  <c r="N14" i="10"/>
  <c r="C14" i="10"/>
  <c r="B14" i="10"/>
  <c r="O13" i="10"/>
  <c r="N13" i="10"/>
  <c r="C13" i="10"/>
  <c r="B13" i="10"/>
  <c r="O12" i="10"/>
  <c r="N12" i="10"/>
  <c r="C12" i="10"/>
  <c r="B12" i="10"/>
  <c r="O11" i="10"/>
  <c r="N11" i="10"/>
  <c r="C11" i="10"/>
  <c r="B11" i="10"/>
  <c r="N10" i="10"/>
  <c r="O10" i="10" s="1"/>
  <c r="H10" i="6" s="1"/>
  <c r="C10" i="10"/>
  <c r="B10" i="10"/>
  <c r="N9" i="10"/>
  <c r="O9" i="10" s="1"/>
  <c r="H9" i="6" s="1"/>
  <c r="C9" i="10"/>
  <c r="B9" i="10"/>
  <c r="B5" i="10"/>
  <c r="B4" i="10"/>
  <c r="B3" i="10"/>
  <c r="B2" i="10"/>
  <c r="J18" i="6"/>
  <c r="J17" i="6"/>
  <c r="J16" i="6"/>
  <c r="J15" i="6"/>
  <c r="J14" i="6"/>
  <c r="J13" i="6"/>
  <c r="J12" i="6"/>
  <c r="J11" i="6"/>
  <c r="N18" i="11"/>
  <c r="O18" i="11" s="1"/>
  <c r="C18" i="11"/>
  <c r="B18" i="11"/>
  <c r="O17" i="11"/>
  <c r="N17" i="11"/>
  <c r="C17" i="11"/>
  <c r="B17" i="11"/>
  <c r="O16" i="11"/>
  <c r="N16" i="11"/>
  <c r="C16" i="11"/>
  <c r="B16" i="11"/>
  <c r="O15" i="11"/>
  <c r="N15" i="11"/>
  <c r="C15" i="11"/>
  <c r="B15" i="11"/>
  <c r="O14" i="11"/>
  <c r="N14" i="11"/>
  <c r="C14" i="11"/>
  <c r="B14" i="11"/>
  <c r="O13" i="11"/>
  <c r="N13" i="11"/>
  <c r="C13" i="11"/>
  <c r="B13" i="11"/>
  <c r="O12" i="11"/>
  <c r="N12" i="11"/>
  <c r="C12" i="11"/>
  <c r="B12" i="11"/>
  <c r="O11" i="11"/>
  <c r="N11" i="11"/>
  <c r="C11" i="11"/>
  <c r="B11" i="11"/>
  <c r="N10" i="11"/>
  <c r="O10" i="11" s="1"/>
  <c r="J10" i="6" s="1"/>
  <c r="C10" i="11"/>
  <c r="B10" i="11"/>
  <c r="N9" i="11"/>
  <c r="O9" i="11" s="1"/>
  <c r="J9" i="6" s="1"/>
  <c r="C9" i="11"/>
  <c r="B9" i="11"/>
  <c r="B5" i="11"/>
  <c r="B4" i="11"/>
  <c r="B3" i="11"/>
  <c r="B2" i="11"/>
  <c r="S10" i="4"/>
  <c r="F10" i="6" s="1"/>
  <c r="S18" i="4"/>
  <c r="F18" i="6" s="1"/>
  <c r="S17" i="4"/>
  <c r="F17" i="6" s="1"/>
  <c r="S16" i="4"/>
  <c r="F16" i="6" s="1"/>
  <c r="S15" i="4"/>
  <c r="F15" i="6" s="1"/>
  <c r="S14" i="4"/>
  <c r="F14" i="6" s="1"/>
  <c r="S13" i="4"/>
  <c r="F13" i="6" s="1"/>
  <c r="S12" i="4"/>
  <c r="F12" i="6" s="1"/>
  <c r="S11" i="4"/>
  <c r="F11" i="6" s="1"/>
  <c r="S9" i="4"/>
  <c r="F9" i="6" s="1"/>
  <c r="I18" i="6"/>
  <c r="I17" i="6"/>
  <c r="I16" i="6"/>
  <c r="I15" i="6"/>
  <c r="I14" i="6"/>
  <c r="I13" i="6"/>
  <c r="I12" i="6"/>
  <c r="I11" i="6"/>
  <c r="N18" i="12"/>
  <c r="O18" i="12" s="1"/>
  <c r="C18" i="12"/>
  <c r="B18" i="12"/>
  <c r="N17" i="12"/>
  <c r="O17" i="12" s="1"/>
  <c r="C17" i="12"/>
  <c r="B17" i="12"/>
  <c r="N16" i="12"/>
  <c r="O16" i="12" s="1"/>
  <c r="C16" i="12"/>
  <c r="B16" i="12"/>
  <c r="N15" i="12"/>
  <c r="O15" i="12" s="1"/>
  <c r="C15" i="12"/>
  <c r="B15" i="12"/>
  <c r="N14" i="12"/>
  <c r="O14" i="12" s="1"/>
  <c r="C14" i="12"/>
  <c r="B14" i="12"/>
  <c r="N13" i="12"/>
  <c r="O13" i="12" s="1"/>
  <c r="C13" i="12"/>
  <c r="B13" i="12"/>
  <c r="N12" i="12"/>
  <c r="O12" i="12" s="1"/>
  <c r="C12" i="12"/>
  <c r="B12" i="12"/>
  <c r="N11" i="12"/>
  <c r="O11" i="12" s="1"/>
  <c r="C11" i="12"/>
  <c r="B11" i="12"/>
  <c r="N10" i="12"/>
  <c r="O10" i="12" s="1"/>
  <c r="I10" i="6" s="1"/>
  <c r="C10" i="12"/>
  <c r="B10" i="12"/>
  <c r="N9" i="12"/>
  <c r="O9" i="12" s="1"/>
  <c r="I9" i="6" s="1"/>
  <c r="C9" i="12"/>
  <c r="B9" i="12"/>
  <c r="B5" i="12"/>
  <c r="B4" i="12"/>
  <c r="B3" i="12"/>
  <c r="B2" i="12"/>
  <c r="K18" i="6"/>
  <c r="K17" i="6"/>
  <c r="K16" i="6"/>
  <c r="K15" i="6"/>
  <c r="K14" i="6"/>
  <c r="K13" i="6"/>
  <c r="K12" i="6"/>
  <c r="K11" i="6"/>
  <c r="O18" i="8"/>
  <c r="O17" i="8"/>
  <c r="O16" i="8"/>
  <c r="O15" i="8"/>
  <c r="O14" i="8"/>
  <c r="O13" i="8"/>
  <c r="O12" i="8"/>
  <c r="O11" i="8"/>
  <c r="L18" i="6"/>
  <c r="L17" i="6"/>
  <c r="L16" i="6"/>
  <c r="L15" i="6"/>
  <c r="L14" i="6"/>
  <c r="L13" i="6"/>
  <c r="L12" i="6"/>
  <c r="L11" i="6"/>
  <c r="L17" i="9"/>
  <c r="L16" i="9"/>
  <c r="L15" i="9"/>
  <c r="L14" i="9"/>
  <c r="L13" i="9"/>
  <c r="L12" i="9"/>
  <c r="L11" i="9"/>
  <c r="L10" i="9"/>
  <c r="L9" i="9"/>
  <c r="L10" i="6" s="1"/>
  <c r="L8" i="9"/>
  <c r="L9" i="6" s="1"/>
  <c r="M17" i="6" l="1"/>
  <c r="C18" i="4"/>
  <c r="B18" i="4"/>
  <c r="C17" i="4"/>
  <c r="B17" i="4"/>
  <c r="C16" i="4"/>
  <c r="B16" i="4"/>
  <c r="C15" i="4"/>
  <c r="B15" i="4"/>
  <c r="C14" i="4"/>
  <c r="B14" i="4"/>
  <c r="C13" i="4"/>
  <c r="B13" i="4"/>
  <c r="C12" i="4"/>
  <c r="B12" i="4"/>
  <c r="C11" i="4"/>
  <c r="B11" i="4"/>
  <c r="C10" i="4"/>
  <c r="B10" i="4"/>
  <c r="C9" i="4"/>
  <c r="B9" i="4"/>
  <c r="B4" i="4"/>
  <c r="B3" i="4"/>
  <c r="B5" i="4" s="1"/>
  <c r="B2" i="4"/>
  <c r="G18" i="6"/>
  <c r="M18" i="6" s="1"/>
  <c r="G17" i="6"/>
  <c r="G16" i="6"/>
  <c r="M16" i="6" s="1"/>
  <c r="G15" i="6"/>
  <c r="M15" i="6" s="1"/>
  <c r="G14" i="6"/>
  <c r="M14" i="6" s="1"/>
  <c r="G13" i="6"/>
  <c r="M13" i="6" s="1"/>
  <c r="G12" i="6"/>
  <c r="M12" i="6" s="1"/>
  <c r="G11" i="6"/>
  <c r="M11" i="6" s="1"/>
  <c r="G10" i="6"/>
  <c r="M10" i="6" s="1"/>
  <c r="G9" i="6"/>
  <c r="M9" i="6" s="1"/>
  <c r="C17" i="9" l="1"/>
  <c r="B17" i="9"/>
  <c r="C16" i="9"/>
  <c r="B16" i="9"/>
  <c r="C15" i="9"/>
  <c r="B15" i="9"/>
  <c r="C14" i="9"/>
  <c r="B14" i="9"/>
  <c r="C13" i="9"/>
  <c r="B13" i="9"/>
  <c r="C12" i="9"/>
  <c r="B12" i="9"/>
  <c r="C11" i="9"/>
  <c r="B11" i="9"/>
  <c r="C10" i="9"/>
  <c r="B10" i="9"/>
  <c r="C9" i="9"/>
  <c r="B9" i="9"/>
  <c r="C8" i="9"/>
  <c r="B8" i="9"/>
  <c r="B5" i="9"/>
  <c r="B4" i="9"/>
  <c r="B3" i="9"/>
  <c r="B2" i="9"/>
  <c r="B5" i="8"/>
  <c r="N18" i="8"/>
  <c r="C18" i="8"/>
  <c r="B18" i="8"/>
  <c r="N17" i="8"/>
  <c r="C17" i="8"/>
  <c r="B17" i="8"/>
  <c r="N16" i="8"/>
  <c r="C16" i="8"/>
  <c r="B16" i="8"/>
  <c r="N15" i="8"/>
  <c r="C15" i="8"/>
  <c r="B15" i="8"/>
  <c r="N14" i="8"/>
  <c r="C14" i="8"/>
  <c r="B14" i="8"/>
  <c r="N13" i="8"/>
  <c r="C13" i="8"/>
  <c r="B13" i="8"/>
  <c r="N12" i="8"/>
  <c r="C12" i="8"/>
  <c r="B12" i="8"/>
  <c r="N11" i="8"/>
  <c r="C11" i="8"/>
  <c r="B11" i="8"/>
  <c r="N10" i="8"/>
  <c r="C10" i="8"/>
  <c r="B10" i="8"/>
  <c r="N9" i="8"/>
  <c r="C9" i="8"/>
  <c r="B9" i="8"/>
  <c r="B4" i="8"/>
  <c r="B3" i="8"/>
  <c r="B2" i="8"/>
  <c r="O10" i="8" l="1"/>
  <c r="K10" i="6" s="1"/>
  <c r="O9" i="8"/>
  <c r="K9" i="6" s="1"/>
  <c r="C18" i="6"/>
  <c r="B18" i="6"/>
  <c r="C17" i="6"/>
  <c r="B17" i="6"/>
  <c r="C16" i="6"/>
  <c r="B16" i="6"/>
  <c r="C15" i="6"/>
  <c r="B15" i="6"/>
  <c r="C14" i="6"/>
  <c r="B14" i="6"/>
  <c r="C13" i="6"/>
  <c r="B13" i="6"/>
  <c r="C12" i="6"/>
  <c r="B12" i="6"/>
  <c r="C11" i="6"/>
  <c r="B11" i="6"/>
  <c r="C10" i="6"/>
  <c r="B10" i="6"/>
  <c r="C9" i="6"/>
  <c r="B9" i="6"/>
  <c r="B5" i="6"/>
  <c r="B4" i="6"/>
  <c r="K26" i="6" s="1"/>
  <c r="B3" i="6"/>
  <c r="N18" i="6" l="1"/>
  <c r="N14" i="6" l="1"/>
  <c r="N15" i="6"/>
  <c r="N16" i="6"/>
  <c r="N17" i="6"/>
  <c r="N10" i="6"/>
  <c r="N13" i="6"/>
  <c r="N12" i="6"/>
  <c r="N11" i="6"/>
  <c r="N9" i="6"/>
</calcChain>
</file>

<file path=xl/sharedStrings.xml><?xml version="1.0" encoding="utf-8"?>
<sst xmlns="http://schemas.openxmlformats.org/spreadsheetml/2006/main" count="317" uniqueCount="165">
  <si>
    <t>No</t>
  </si>
  <si>
    <t>NIM</t>
  </si>
  <si>
    <t>NAMA MAHASISWA</t>
  </si>
  <si>
    <t>Nama Mahasiswa</t>
  </si>
  <si>
    <t>Nama Dosen   :</t>
  </si>
  <si>
    <t>Nama Sekolah:</t>
  </si>
  <si>
    <t xml:space="preserve">Nama Penilai  : </t>
  </si>
  <si>
    <t>Program Studi :</t>
  </si>
  <si>
    <t>A1</t>
  </si>
  <si>
    <t>A2</t>
  </si>
  <si>
    <t>A3</t>
  </si>
  <si>
    <t>B4</t>
  </si>
  <si>
    <t>B5</t>
  </si>
  <si>
    <t>B6</t>
  </si>
  <si>
    <t>C7</t>
  </si>
  <si>
    <t>C8</t>
  </si>
  <si>
    <t>D9</t>
  </si>
  <si>
    <t>D10</t>
  </si>
  <si>
    <t>Jumlah Skor</t>
  </si>
  <si>
    <t>Deskriptor Penilaian *)</t>
  </si>
  <si>
    <t>Keterangan *):</t>
  </si>
  <si>
    <t xml:space="preserve">B4  = Melaksanakan semua pekerjaan yang menjadi tanggung-jawabnya </t>
  </si>
  <si>
    <t>B5  = Berani menerima resiko dari setiap tindakan yang dilakukan</t>
  </si>
  <si>
    <t>C7  = Memperlihatkan kerja-sama yang baik dengan semua komponen sekolah</t>
  </si>
  <si>
    <t>D9  = Pakaian dan penampilan layak sebagai seorang guru</t>
  </si>
  <si>
    <t>D10= Santun dalam tutur kata dan tingkah laku</t>
  </si>
  <si>
    <t>Kejelasan &amp; Keruntutan</t>
  </si>
  <si>
    <t>Keterangan:</t>
  </si>
  <si>
    <t>**) Diisi dengan 1 - 5 , dg deskripsi masing-masing sbb:</t>
  </si>
  <si>
    <t xml:space="preserve">1 = </t>
  </si>
  <si>
    <t xml:space="preserve">2 = </t>
  </si>
  <si>
    <t xml:space="preserve">3 = </t>
  </si>
  <si>
    <t xml:space="preserve">4 = </t>
  </si>
  <si>
    <t xml:space="preserve">5 = </t>
  </si>
  <si>
    <t>Hanya menceritakan kembali fakta</t>
  </si>
  <si>
    <t>Menceritakan fakta, dan mengemukakan perasaaan</t>
  </si>
  <si>
    <t>Menceritakan fakta, mengemukakan perasaaan, dan menunjukkan nilai/sikap yg umum (tdk berkaitan langsung dg sikap keguruan)</t>
  </si>
  <si>
    <t>Menceritakan fakta, mengemukakan perasaaan, menunjukkan nilai/sikap yg umum dan nilai-nilai spesifik keguruan yang dipelajari</t>
  </si>
  <si>
    <t>Menceritakan fakta, mengemukakan perasaaan, menunjukkan nilai/sikap yg umum, nilai spesifik keguruan yang dipelajari, dan nilai untuk pengembangan diri</t>
  </si>
  <si>
    <t>NILAI FINAL</t>
  </si>
  <si>
    <t>NILAI SIKAP</t>
  </si>
  <si>
    <t>Dosen Pembimbing</t>
  </si>
  <si>
    <t>Refleksi</t>
  </si>
  <si>
    <t>Program Studi    :</t>
  </si>
  <si>
    <t>Dosen                 :</t>
  </si>
  <si>
    <t>Nama Sekolah   :</t>
  </si>
  <si>
    <t>TA , Semester   :</t>
  </si>
  <si>
    <t>B6 =  Menepati janji</t>
  </si>
  <si>
    <r>
      <t xml:space="preserve">Isian Kolom A1 - D10 : </t>
    </r>
    <r>
      <rPr>
        <b/>
        <sz val="12"/>
        <color theme="1"/>
        <rFont val="Times New Roman"/>
        <family val="1"/>
      </rPr>
      <t>1 = Sangat Kurang; 2 = Kurang; 3 = Cukup; 4 = Baik; 5 = Sangat Baik</t>
    </r>
  </si>
  <si>
    <t>A1  = Kehadiran di sekolah tepat waktu selama PLP berlangsung</t>
  </si>
  <si>
    <t>A2  = Pulang dari sekolah sesuai waktu selama PLP berlangsung</t>
  </si>
  <si>
    <t>A3  = Mengikuti aturan / tata-tertib yang berlaku di sekolah selama PLP berlangsung</t>
  </si>
  <si>
    <t>C8  = Kooperatif dengan sesama teman PLP</t>
  </si>
  <si>
    <t>(14 - 25 Januari 2019)</t>
  </si>
  <si>
    <t>Dosen menerima kembali worksheet dari sekolah, yang telah terisi skor pada semua worksheet yang menjadi bagian penilaiannya. Dosen melanjutkan penilaian yang menjadi bagiannya.</t>
  </si>
  <si>
    <t>Presentasi</t>
  </si>
  <si>
    <t>Substansi Presentasi (Kualitas Bahan)</t>
  </si>
  <si>
    <t>Kualitas Media Presentasi</t>
  </si>
  <si>
    <t>Penguasaan Materi</t>
  </si>
  <si>
    <t>Kemampuan Menjawab Pertanyaan</t>
  </si>
  <si>
    <t>Penggunaan Bahasa</t>
  </si>
  <si>
    <t>Sikap / Etika Selama Presentasi</t>
  </si>
  <si>
    <t>Nilai Presentasi</t>
  </si>
  <si>
    <t>*) Diisi dengan 1 - 5 , dg rubrik sbb:  1 = sangat kurang; 2 = kurang; 3 = cukup; 4 = baik; 5 = sangat baik</t>
  </si>
  <si>
    <t>NILAI
KUALITAS</t>
  </si>
  <si>
    <t>Prodi:</t>
  </si>
  <si>
    <t>Dosen :</t>
  </si>
  <si>
    <t>Sekolah :</t>
  </si>
  <si>
    <t>Penyusunan Perangkat Pembelajaran</t>
  </si>
  <si>
    <t xml:space="preserve">*) Diisi dengan 1 - 5 , dg rubrik sbb:  1 = sangat kurang; 2 = kurang; 3 = cukup; 4 = baik; 5 = sangat baik </t>
  </si>
  <si>
    <t>Silabus</t>
  </si>
  <si>
    <t>RPP</t>
  </si>
  <si>
    <t>Bahan Ajar</t>
  </si>
  <si>
    <t>Media</t>
  </si>
  <si>
    <t>LKS</t>
  </si>
  <si>
    <t>Instrumen Penilaian</t>
  </si>
  <si>
    <t>Kelengkapan (seluruh aspek)</t>
  </si>
  <si>
    <t>DAFTAR PESERTA PLP-Pengelolaan Pembelajaran</t>
  </si>
  <si>
    <t>RINCIAN NILAI DAN NILAI FINAL PLP - Pengelolaan Pembelajaran</t>
  </si>
  <si>
    <t>Laporan Pelaksanaan PLP  : Dosen</t>
  </si>
  <si>
    <r>
      <t xml:space="preserve">Laporan Pelaksanaan PLP : </t>
    </r>
    <r>
      <rPr>
        <b/>
        <sz val="12"/>
        <color theme="1"/>
        <rFont val="Times New Roman"/>
        <family val="1"/>
      </rPr>
      <t>Guru</t>
    </r>
  </si>
  <si>
    <t>Deskripsi Pelaksanaan PLP</t>
  </si>
  <si>
    <t>Pelaksanaan Pembelajaran</t>
  </si>
  <si>
    <t>Guru</t>
  </si>
  <si>
    <t>Dosen</t>
  </si>
  <si>
    <t>Sikap</t>
  </si>
  <si>
    <t>Keruntutan Penyajian Laporan</t>
  </si>
  <si>
    <t>Penampilan Presentasi</t>
  </si>
  <si>
    <t>PENILAIAN PRESENTASI PELAKSANAAN PLP- Pengelolaan Pembelajaran</t>
  </si>
  <si>
    <t>PENILAIAN SIKAP PESERTA PLP - Pengelolaan Pembelajaran : PIHAK DOSEN PEMBIMBING</t>
  </si>
  <si>
    <t>PENILAIAN Pelaksanaan Pembelajaran : PIHAK DOSEN PEMBIMBING</t>
  </si>
  <si>
    <t>A4</t>
  </si>
  <si>
    <t>A5</t>
  </si>
  <si>
    <t>A6</t>
  </si>
  <si>
    <t>A7</t>
  </si>
  <si>
    <t>A8</t>
  </si>
  <si>
    <t>A9</t>
  </si>
  <si>
    <t>A10</t>
  </si>
  <si>
    <r>
      <t xml:space="preserve">Isian Kolom A1 - A10 : </t>
    </r>
    <r>
      <rPr>
        <b/>
        <sz val="12"/>
        <color theme="1"/>
        <rFont val="Times New Roman"/>
        <family val="1"/>
      </rPr>
      <t>1 = Sangat Kurang; 2 = Kurang; 3 = Cukup; 4 = Baik; 5 = Sangat Baik</t>
    </r>
  </si>
  <si>
    <t>A3   =</t>
  </si>
  <si>
    <t>A4   =</t>
  </si>
  <si>
    <t>A5   =</t>
  </si>
  <si>
    <t>A6   =</t>
  </si>
  <si>
    <t>A7   =</t>
  </si>
  <si>
    <t>A8   =</t>
  </si>
  <si>
    <t>A9   =</t>
  </si>
  <si>
    <t>A10  =</t>
  </si>
  <si>
    <t xml:space="preserve">A1   = </t>
  </si>
  <si>
    <t xml:space="preserve">A2   = </t>
  </si>
  <si>
    <t>Penguasaan materi</t>
  </si>
  <si>
    <r>
      <t xml:space="preserve">Kemampuan melaksanakan langkah pembelajaran sesuai pendekatan </t>
    </r>
    <r>
      <rPr>
        <i/>
        <sz val="12"/>
        <color theme="1"/>
        <rFont val="Times New Roman"/>
        <family val="1"/>
      </rPr>
      <t>saintifik</t>
    </r>
  </si>
  <si>
    <t>Kemampuan memilih media sesuai karakteristik pembelajaran</t>
  </si>
  <si>
    <t>Kemampuan menggunakan media secara efektif dan efisien</t>
  </si>
  <si>
    <t>Pemanfaatan TIK dalam pembelajaran</t>
  </si>
  <si>
    <t>Kemampuan mengelola kelas</t>
  </si>
  <si>
    <t>Penggunaan bahasa lisan dan tulis secara jelas-baik- benar</t>
  </si>
  <si>
    <r>
      <t>Menunjukkan gaya (</t>
    </r>
    <r>
      <rPr>
        <i/>
        <sz val="12"/>
        <color theme="1"/>
        <rFont val="Times New Roman"/>
        <family val="1"/>
      </rPr>
      <t>gesture</t>
    </r>
    <r>
      <rPr>
        <sz val="12"/>
        <color theme="1"/>
        <rFont val="Times New Roman"/>
        <family val="1"/>
      </rPr>
      <t>) yang sesuai</t>
    </r>
  </si>
  <si>
    <t>Kemampuan membuka pelajaran (apersepsi, orientasi, motivasi)</t>
  </si>
  <si>
    <t>Kemampuan menutup pelajaran (merangkum, merefleksi, tindaklanjut)</t>
  </si>
  <si>
    <t>PENILAIAN Laporan (Deskripsi dan Refleksi) PESERTA PLP-Pengelolaan Pembelajaran</t>
  </si>
  <si>
    <t>Nilai Dok. Perangkat
(LAMP. 8)</t>
  </si>
  <si>
    <t>Nilai Pelaksanaan
(LAMP.9)</t>
  </si>
  <si>
    <t xml:space="preserve">Kelengkapan </t>
  </si>
  <si>
    <t>Tatatulis dan Bahasa</t>
  </si>
  <si>
    <t>Nilai Refleksi
(LAMP.10)</t>
  </si>
  <si>
    <t>Dok. Perangkat Pembelajaran</t>
  </si>
  <si>
    <t>1. Deskripsi Hasil Observasi Pemb.</t>
  </si>
  <si>
    <t>2. Deskripsi Pelaksanaan Pemb.</t>
  </si>
  <si>
    <t>3. Deskripsi Pelaksanaan Ekstrakurikuler</t>
  </si>
  <si>
    <t>4. Deskripsi Kegiatan Administrasi Guru</t>
  </si>
  <si>
    <t>5. Deskripsi Hasil Identifikasi Persoalan Kelas</t>
  </si>
  <si>
    <t>PENILAIAN Laporan (Dokumen dan Deskripsi) : OLEH GURU PEMBIMBING</t>
  </si>
  <si>
    <t>PENILAIAN Pelaksanaan Pembelajaran : OLEH GURU PEMBIMBING</t>
  </si>
  <si>
    <t>PENILAIAN SIKAP PESERTA PLP - Pengelolaan Pembelajaran : OLEH GURU PEMBIMBING</t>
  </si>
  <si>
    <t>Penilaian Refleksi (Lampiran 10)  **)</t>
  </si>
  <si>
    <t>Penilaian Deskripsi Pelaksanaan PLP-KP (Lampiran 9) *)</t>
  </si>
  <si>
    <t>Deskriptor Penilaian (Lampiran 11)  *)</t>
  </si>
  <si>
    <t>NILAI Praktik</t>
  </si>
  <si>
    <t>Deskriptor Penilaian (Lampiran 12) *)</t>
  </si>
  <si>
    <t>Aspek : A. Kedisplinan</t>
  </si>
  <si>
    <t>Aspek: B. Tanggung Jawab</t>
  </si>
  <si>
    <t>Aspek: C. Kerjasama</t>
  </si>
  <si>
    <t>Aspek: D. Sopan Santun</t>
  </si>
  <si>
    <t>Aspek Penilaian (Lampiran 13) *</t>
  </si>
  <si>
    <t>Penilaian Perangkat Pembelajaran (Lamp.8)</t>
  </si>
  <si>
    <t>Dokumen Perangkat Pembelajaran</t>
  </si>
  <si>
    <t>Penilaian Deskripsi Pelaksanaan (Lamp.9)</t>
  </si>
  <si>
    <t>Deskriptor Penilaian (Lampiran 11) *)</t>
  </si>
  <si>
    <r>
      <rPr>
        <b/>
        <sz val="11"/>
        <color rgb="FFFF0000"/>
        <rFont val="Calibri"/>
        <family val="2"/>
        <scheme val="minor"/>
      </rPr>
      <t>Dosen Pembimbing PLP</t>
    </r>
    <r>
      <rPr>
        <sz val="11"/>
        <color theme="1"/>
        <rFont val="Calibri"/>
        <family val="2"/>
        <scheme val="minor"/>
      </rPr>
      <t xml:space="preserve"> memberikan nilai pada sheet </t>
    </r>
    <r>
      <rPr>
        <sz val="11"/>
        <color rgb="FFFF0000"/>
        <rFont val="Calibri"/>
        <family val="2"/>
        <scheme val="minor"/>
      </rPr>
      <t>"</t>
    </r>
    <r>
      <rPr>
        <b/>
        <sz val="11"/>
        <color rgb="FFFF0000"/>
        <rFont val="Calibri"/>
        <family val="2"/>
        <scheme val="minor"/>
      </rPr>
      <t>Daftar Peserta PLP"; "Laporan#2(Dosen)"; "Pelaksanaan2"; "Sikap2(Dosen)"</t>
    </r>
    <r>
      <rPr>
        <sz val="11"/>
        <color theme="1"/>
        <rFont val="Calibri"/>
        <family val="2"/>
        <scheme val="minor"/>
      </rPr>
      <t xml:space="preserve">; dan </t>
    </r>
    <r>
      <rPr>
        <b/>
        <sz val="11"/>
        <color rgb="FFFF0000"/>
        <rFont val="Calibri"/>
        <family val="2"/>
        <scheme val="minor"/>
      </rPr>
      <t>"Presentasi"</t>
    </r>
    <r>
      <rPr>
        <sz val="11"/>
        <color rgb="FFFF0000"/>
        <rFont val="Calibri"/>
        <family val="2"/>
        <scheme val="minor"/>
      </rPr>
      <t xml:space="preserve"> (</t>
    </r>
    <r>
      <rPr>
        <b/>
        <sz val="12"/>
        <color rgb="FFFF0000"/>
        <rFont val="Calibri"/>
        <family val="2"/>
        <scheme val="minor"/>
      </rPr>
      <t>sheet berwarna kuning)</t>
    </r>
  </si>
  <si>
    <t xml:space="preserve">Petunjuk Pemakaian Worksheet Penilaian </t>
  </si>
  <si>
    <t>PENGELOLAAN PEMBELAJARAN (KP)</t>
  </si>
  <si>
    <t xml:space="preserve">PROGRAM PENGENALAN LAPANGAN PERSEKOLAHAN (PLP) </t>
  </si>
  <si>
    <t>Yogyakarta,       Agustus 2019</t>
  </si>
  <si>
    <r>
      <t xml:space="preserve">Pemakai hanya diminta </t>
    </r>
    <r>
      <rPr>
        <b/>
        <sz val="11"/>
        <color rgb="FFFF0000"/>
        <rFont val="Calibri"/>
        <family val="2"/>
        <scheme val="minor"/>
      </rPr>
      <t>mengisi setiap sel yang diberi warna hijau saja</t>
    </r>
    <r>
      <rPr>
        <sz val="11"/>
        <color theme="1"/>
        <rFont val="Calibri"/>
        <family val="2"/>
        <scheme val="minor"/>
      </rPr>
      <t xml:space="preserve">, dari sheet "Daftar Peserta PLP" sampai dengan sheet "Presentasi". </t>
    </r>
    <r>
      <rPr>
        <b/>
        <sz val="11"/>
        <color rgb="FFFF0000"/>
        <rFont val="Calibri"/>
        <family val="2"/>
        <scheme val="minor"/>
      </rPr>
      <t>JANGAN MENGISI DATA APAPUN DI LUAR SEL YANG BERWARNA HIJAU.</t>
    </r>
  </si>
  <si>
    <t>Dosen Pembimbing PLP diminta mengisikan data peserta PLP yang dibimbing pada sheet "Daftar Peserta PLP". Jika jumlah mahasiswa dalam rombongan kurang dari 10, hapuslah baris yang tidak terpakai. Selanjutnya worksheet dikirim kepada sekolah untuk dipakai sebagai lembar penilaian.</t>
  </si>
  <si>
    <r>
      <rPr>
        <b/>
        <sz val="11"/>
        <color rgb="FFFF0000"/>
        <rFont val="Calibri"/>
        <family val="2"/>
        <scheme val="minor"/>
      </rPr>
      <t>Guru Pembimbing PLP</t>
    </r>
    <r>
      <rPr>
        <b/>
        <sz val="11"/>
        <color theme="1"/>
        <rFont val="Calibri"/>
        <family val="2"/>
        <scheme val="minor"/>
      </rPr>
      <t xml:space="preserve"> </t>
    </r>
    <r>
      <rPr>
        <sz val="11"/>
        <color theme="1"/>
        <rFont val="Calibri"/>
        <family val="2"/>
        <scheme val="minor"/>
      </rPr>
      <t>(yang ditunjuk untuk menilai dari pihak sekolah) hanya akan mengisi skor pada sheet</t>
    </r>
    <r>
      <rPr>
        <b/>
        <sz val="11"/>
        <color theme="1"/>
        <rFont val="Calibri"/>
        <family val="2"/>
        <scheme val="minor"/>
      </rPr>
      <t xml:space="preserve"> </t>
    </r>
    <r>
      <rPr>
        <b/>
        <sz val="11"/>
        <color rgb="FFFF0000"/>
        <rFont val="Calibri"/>
        <family val="2"/>
        <scheme val="minor"/>
      </rPr>
      <t>"Laporan1", "Pelaksanaan1 "</t>
    </r>
    <r>
      <rPr>
        <sz val="11"/>
        <color theme="1"/>
        <rFont val="Calibri"/>
        <family val="2"/>
        <scheme val="minor"/>
      </rPr>
      <t xml:space="preserve">, dan </t>
    </r>
    <r>
      <rPr>
        <b/>
        <sz val="11"/>
        <color rgb="FFFF0000"/>
        <rFont val="Calibri"/>
        <family val="2"/>
        <scheme val="minor"/>
      </rPr>
      <t>"Sikap1(Guru)"</t>
    </r>
    <r>
      <rPr>
        <sz val="11"/>
        <color theme="1"/>
        <rFont val="Calibri"/>
        <family val="2"/>
        <scheme val="minor"/>
      </rPr>
      <t xml:space="preserve">saja. </t>
    </r>
    <r>
      <rPr>
        <b/>
        <sz val="11"/>
        <color rgb="FFFF0000"/>
        <rFont val="Calibri"/>
        <family val="2"/>
        <scheme val="minor"/>
      </rPr>
      <t>(S</t>
    </r>
    <r>
      <rPr>
        <b/>
        <sz val="12"/>
        <color rgb="FFFF0000"/>
        <rFont val="Calibri"/>
        <family val="2"/>
        <scheme val="minor"/>
      </rPr>
      <t>heet berwarna hijau)</t>
    </r>
  </si>
  <si>
    <t>Dosen diminta meneliti worksheet "Final" setelah semua komponen penilaian telah dilakukan. Jikalau sudah lengkap, mohon dosen mencetak sheet "Final" dan membubuhkan tanda tangan, meminta sekretariat meng-input nilai ke SIA, serta mengarsip hasil penilaian tersebut.</t>
  </si>
  <si>
    <t>Terima kasih karena ibu dan bapak telah berkenan memakai worksheet ini demi kelancaran penilaian PLP Pengelolaan Pembelajaran (KP).</t>
  </si>
  <si>
    <t xml:space="preserve">Sheet "FINAL", berisi rincian nilai dan nilai final dari tiap mahasiswa. Silahkan dosen pembimbing menyesuaikan data tanggal, mencetak sheet tersebut dan menandatangani, kemudian menyerahkan ke sekretariat untuk di-input ke SIA, serta diarsipkan. </t>
  </si>
  <si>
    <r>
      <t xml:space="preserve">Sebelum file worksheet dikirim, tambahkan pada nama file dengan nama sekolah agar saat diarsip tidak saling menumpuk. Misalnya file untuk penilaian PLP di SMAN 7 Yogya, namanya menjadi: </t>
    </r>
    <r>
      <rPr>
        <b/>
        <sz val="12"/>
        <color theme="1"/>
        <rFont val="Calibri"/>
        <family val="2"/>
        <scheme val="minor"/>
      </rPr>
      <t xml:space="preserve">Penilaian PLP_KP_Juli19_SMAN7_Yogya.xls </t>
    </r>
    <r>
      <rPr>
        <sz val="12"/>
        <color theme="1"/>
        <rFont val="Calibri"/>
        <family val="2"/>
        <scheme val="minor"/>
      </rPr>
      <t>Demikian pula untuk pemakaian instrumen di sekolah yang lain, sesuaikan nama file dengan nama sekolah.</t>
    </r>
  </si>
  <si>
    <t>Observasi Kegiatan Pembelajaran</t>
  </si>
  <si>
    <t>Pelaksanaan Kegiatan Pembelajaran</t>
  </si>
  <si>
    <t>Pelaksanaan Pendampingan Kegiatan Ekstrakurikuler</t>
  </si>
  <si>
    <t>Kegiatan Administrasi Guru</t>
  </si>
  <si>
    <t>Identifikasi Persoalan di Kelas</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</si>
</sst>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b/>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sz val="12"/>
      <color theme="1"/>
      <name val="Calibri"/>
      <family val="2"/>
      <scheme val="minor"/>
    </font>
    <font>
      <b/>
      <sz val="14"/>
      <color theme="1"/>
      <name val="Times New Roman"/>
      <family val="1"/>
    </font>
    <font>
      <b/>
      <u/>
      <sz val="12"/>
      <color theme="1"/>
      <name val="Times New Roman"/>
      <family val="1"/>
    </font>
    <font>
      <b/>
      <sz val="11"/>
      <color rgb="FFFF0000"/>
      <name val="Calibri"/>
      <family val="2"/>
      <scheme val="minor"/>
    </font>
    <font>
      <b/>
      <sz val="14"/>
      <color theme="1"/>
      <name val="Calibri"/>
      <family val="2"/>
      <scheme val="minor"/>
    </font>
    <font>
      <b/>
      <u/>
      <sz val="12"/>
      <color theme="1"/>
      <name val="Calibri"/>
      <family val="2"/>
      <scheme val="minor"/>
    </font>
    <font>
      <sz val="14"/>
      <color theme="1"/>
      <name val="Calibri"/>
      <family val="2"/>
      <scheme val="minor"/>
    </font>
    <font>
      <b/>
      <sz val="9"/>
      <color theme="1"/>
      <name val="Times New Roman"/>
      <family val="1"/>
    </font>
    <font>
      <sz val="9"/>
      <color theme="1"/>
      <name val="Times New Roman"/>
      <family val="1"/>
    </font>
    <font>
      <i/>
      <sz val="12"/>
      <color theme="1"/>
      <name val="Times New Roman"/>
      <family val="1"/>
    </font>
    <font>
      <sz val="11"/>
      <color rgb="FFFF0000"/>
      <name val="Calibri"/>
      <family val="2"/>
      <scheme val="minor"/>
    </font>
    <font>
      <b/>
      <sz val="12"/>
      <color rgb="FFFF0000"/>
      <name val="Calibri"/>
      <family val="2"/>
      <scheme val="minor"/>
    </font>
  </fonts>
  <fills count="6">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cellStyleXfs>
  <cellXfs count="97">
    <xf numFmtId="0" fontId="0" fillId="0" borderId="0" xfId="0"/>
    <xf numFmtId="0" fontId="2" fillId="0" borderId="0" xfId="0" applyFont="1"/>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2" fillId="0" borderId="1" xfId="0" applyFont="1" applyBorder="1"/>
    <xf numFmtId="0" fontId="4" fillId="0" borderId="0" xfId="0" applyFont="1"/>
    <xf numFmtId="0" fontId="5" fillId="0" borderId="0" xfId="0" applyFont="1"/>
    <xf numFmtId="0" fontId="2" fillId="2" borderId="1" xfId="0" applyFont="1" applyFill="1" applyBorder="1" applyAlignment="1">
      <alignment horizontal="left" vertical="center" wrapText="1"/>
    </xf>
    <xf numFmtId="0" fontId="5" fillId="0" borderId="1" xfId="0" applyFont="1" applyBorder="1" applyAlignment="1">
      <alignment horizontal="left" vertical="center" wrapText="1"/>
    </xf>
    <xf numFmtId="0" fontId="2" fillId="0" borderId="1" xfId="0" applyFont="1" applyBorder="1" applyAlignment="1">
      <alignment horizontal="left" vertical="center" wrapText="1"/>
    </xf>
    <xf numFmtId="1" fontId="3" fillId="0" borderId="1" xfId="0" applyNumberFormat="1" applyFont="1" applyBorder="1" applyAlignment="1">
      <alignment horizontal="center"/>
    </xf>
    <xf numFmtId="1" fontId="3" fillId="2" borderId="1" xfId="0" applyNumberFormat="1" applyFont="1" applyFill="1" applyBorder="1" applyAlignment="1">
      <alignment horizontal="center"/>
    </xf>
    <xf numFmtId="0" fontId="3" fillId="2" borderId="1" xfId="0" applyFont="1" applyFill="1" applyBorder="1" applyAlignment="1">
      <alignment horizontal="center"/>
    </xf>
    <xf numFmtId="2" fontId="4" fillId="0" borderId="1" xfId="0" applyNumberFormat="1" applyFont="1" applyBorder="1" applyAlignment="1">
      <alignment horizontal="center"/>
    </xf>
    <xf numFmtId="2" fontId="3" fillId="0" borderId="1" xfId="0" applyNumberFormat="1" applyFont="1" applyBorder="1" applyAlignment="1">
      <alignment horizontal="center"/>
    </xf>
    <xf numFmtId="0" fontId="3" fillId="0" borderId="0" xfId="0" applyFont="1" applyAlignment="1">
      <alignment horizontal="right"/>
    </xf>
    <xf numFmtId="0" fontId="7" fillId="0" borderId="0" xfId="0" applyFont="1"/>
    <xf numFmtId="0" fontId="2" fillId="0" borderId="0" xfId="0" applyFont="1" applyBorder="1"/>
    <xf numFmtId="0" fontId="3" fillId="0" borderId="0" xfId="0" applyFont="1" applyAlignment="1">
      <alignment horizontal="center"/>
    </xf>
    <xf numFmtId="0" fontId="3" fillId="0" borderId="0" xfId="0" applyFont="1" applyAlignment="1">
      <alignment horizontal="center"/>
    </xf>
    <xf numFmtId="0" fontId="3" fillId="0" borderId="1" xfId="0" applyFont="1"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vertical="center" wrapText="1"/>
    </xf>
    <xf numFmtId="0" fontId="9" fillId="0" borderId="0" xfId="0" applyFont="1"/>
    <xf numFmtId="0" fontId="5" fillId="0" borderId="1" xfId="0" applyFont="1" applyBorder="1"/>
    <xf numFmtId="0" fontId="10" fillId="0" borderId="0" xfId="0" applyFont="1" applyAlignment="1">
      <alignment horizontal="right"/>
    </xf>
    <xf numFmtId="0" fontId="2" fillId="0" borderId="1" xfId="0" applyFont="1" applyBorder="1" applyAlignment="1">
      <alignment horizontal="center" vertical="center" wrapText="1"/>
    </xf>
    <xf numFmtId="0" fontId="3" fillId="0" borderId="1" xfId="0" applyFont="1" applyBorder="1" applyAlignment="1">
      <alignment horizontal="left" vertical="center" wrapText="1"/>
    </xf>
    <xf numFmtId="2" fontId="3"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center"/>
    </xf>
    <xf numFmtId="0" fontId="3" fillId="0" borderId="0" xfId="0" applyFont="1" applyAlignment="1">
      <alignment horizontal="center"/>
    </xf>
    <xf numFmtId="0" fontId="11" fillId="0" borderId="0" xfId="0" applyFont="1"/>
    <xf numFmtId="0" fontId="12" fillId="0" borderId="1" xfId="0" applyFont="1" applyBorder="1" applyAlignment="1">
      <alignment horizontal="center" vertical="center" wrapText="1"/>
    </xf>
    <xf numFmtId="0" fontId="13" fillId="0" borderId="0" xfId="0" applyFont="1"/>
    <xf numFmtId="0" fontId="1" fillId="0" borderId="0" xfId="0" applyFont="1" applyAlignment="1">
      <alignment horizontal="center"/>
    </xf>
    <xf numFmtId="0" fontId="3" fillId="0" borderId="0" xfId="0" applyFont="1" applyBorder="1" applyAlignment="1">
      <alignment horizontal="center"/>
    </xf>
    <xf numFmtId="2" fontId="6" fillId="3" borderId="1" xfId="0" applyNumberFormat="1" applyFont="1" applyFill="1" applyBorder="1" applyAlignment="1">
      <alignment horizontal="center"/>
    </xf>
    <xf numFmtId="2" fontId="3" fillId="3" borderId="1" xfId="0" applyNumberFormat="1" applyFont="1" applyFill="1" applyBorder="1" applyAlignment="1">
      <alignment horizontal="center"/>
    </xf>
    <xf numFmtId="0" fontId="3" fillId="0" borderId="0" xfId="0" applyFont="1" applyAlignment="1"/>
    <xf numFmtId="0" fontId="3" fillId="0" borderId="1" xfId="0" applyFont="1" applyBorder="1" applyAlignment="1">
      <alignment horizontal="center" vertical="center" wrapText="1"/>
    </xf>
    <xf numFmtId="0" fontId="3" fillId="0" borderId="0" xfId="0" applyFont="1" applyFill="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12" fillId="0" borderId="1" xfId="0" applyFont="1" applyBorder="1" applyAlignment="1">
      <alignment horizontal="center" vertical="center" wrapText="1"/>
    </xf>
    <xf numFmtId="0" fontId="2" fillId="0" borderId="0" xfId="0" applyFont="1" applyFill="1" applyBorder="1" applyAlignment="1">
      <alignment horizontal="left"/>
    </xf>
    <xf numFmtId="0" fontId="3" fillId="0" borderId="1" xfId="0" applyFont="1" applyBorder="1" applyAlignment="1">
      <alignment horizontal="right" vertical="center" wrapText="1"/>
    </xf>
    <xf numFmtId="0" fontId="6" fillId="0" borderId="0" xfId="0" applyFont="1" applyFill="1" applyAlignment="1"/>
    <xf numFmtId="0" fontId="0" fillId="4" borderId="1" xfId="0" applyFill="1" applyBorder="1" applyAlignment="1">
      <alignment vertical="center" wrapText="1"/>
    </xf>
    <xf numFmtId="0" fontId="0" fillId="4" borderId="1" xfId="0" applyFill="1" applyBorder="1" applyAlignment="1">
      <alignment vertical="top" wrapText="1"/>
    </xf>
    <xf numFmtId="0" fontId="0" fillId="5" borderId="1" xfId="0" applyFill="1" applyBorder="1" applyAlignment="1">
      <alignment horizontal="center" vertical="center"/>
    </xf>
    <xf numFmtId="0" fontId="0" fillId="5" borderId="3" xfId="0" applyFill="1" applyBorder="1" applyAlignment="1">
      <alignment horizontal="center" vertical="center"/>
    </xf>
    <xf numFmtId="0" fontId="3" fillId="0" borderId="0" xfId="0" applyFont="1" applyAlignment="1">
      <alignment horizontal="center"/>
    </xf>
    <xf numFmtId="0" fontId="9" fillId="3" borderId="0" xfId="0" applyFont="1" applyFill="1" applyAlignment="1">
      <alignment horizontal="center"/>
    </xf>
    <xf numFmtId="0" fontId="6" fillId="3" borderId="0" xfId="0" applyFont="1" applyFill="1" applyAlignment="1">
      <alignment horizontal="center"/>
    </xf>
    <xf numFmtId="0" fontId="3" fillId="2" borderId="0" xfId="0" applyFont="1" applyFill="1" applyAlignment="1">
      <alignment horizontal="left"/>
    </xf>
    <xf numFmtId="0" fontId="3" fillId="2" borderId="2" xfId="0" applyFont="1" applyFill="1" applyBorder="1" applyAlignment="1">
      <alignment horizontal="left"/>
    </xf>
    <xf numFmtId="0" fontId="3" fillId="0" borderId="1" xfId="0" applyFont="1" applyBorder="1" applyAlignment="1">
      <alignment horizontal="center"/>
    </xf>
    <xf numFmtId="0" fontId="6" fillId="0" borderId="5"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6" fillId="3" borderId="0" xfId="0" applyFont="1" applyFill="1" applyAlignment="1">
      <alignment horizontal="left"/>
    </xf>
    <xf numFmtId="0" fontId="3" fillId="0" borderId="0" xfId="0" applyFont="1" applyFill="1" applyAlignment="1">
      <alignment horizontal="left"/>
    </xf>
    <xf numFmtId="0" fontId="3" fillId="0" borderId="0" xfId="0" applyFont="1" applyFill="1" applyBorder="1" applyAlignment="1">
      <alignment horizontal="left"/>
    </xf>
    <xf numFmtId="0" fontId="3" fillId="0" borderId="1" xfId="0" applyFont="1" applyBorder="1" applyAlignment="1">
      <alignment horizontal="center" vertical="center" wrapText="1"/>
    </xf>
    <xf numFmtId="0" fontId="3" fillId="0" borderId="5"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2" fillId="0" borderId="5" xfId="0" applyFont="1" applyBorder="1" applyAlignment="1"/>
    <xf numFmtId="0" fontId="2" fillId="0" borderId="9" xfId="0" applyFont="1" applyBorder="1" applyAlignment="1"/>
    <xf numFmtId="0" fontId="3" fillId="3" borderId="0" xfId="0" applyFont="1" applyFill="1" applyAlignment="1">
      <alignment horizontal="left"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 xfId="0" applyFont="1" applyBorder="1" applyAlignment="1">
      <alignment horizontal="center" vertical="center" wrapText="1"/>
    </xf>
    <xf numFmtId="0" fontId="2" fillId="0" borderId="5" xfId="0" applyFont="1" applyBorder="1" applyAlignment="1">
      <alignment horizontal="left"/>
    </xf>
    <xf numFmtId="0" fontId="2" fillId="0" borderId="9" xfId="0" applyFont="1" applyBorder="1" applyAlignment="1">
      <alignment horizontal="left"/>
    </xf>
    <xf numFmtId="0" fontId="3" fillId="3" borderId="6" xfId="0" applyFont="1" applyFill="1" applyBorder="1" applyAlignment="1">
      <alignment horizontal="center" vertical="center" wrapText="1"/>
    </xf>
    <xf numFmtId="0" fontId="6" fillId="0" borderId="1" xfId="0" applyFont="1" applyBorder="1" applyAlignment="1">
      <alignment horizontal="center"/>
    </xf>
    <xf numFmtId="0" fontId="3" fillId="3" borderId="5" xfId="0" applyFont="1" applyFill="1" applyBorder="1" applyAlignment="1">
      <alignment horizontal="center"/>
    </xf>
    <xf numFmtId="0" fontId="3" fillId="3" borderId="8" xfId="0" applyFont="1" applyFill="1" applyBorder="1" applyAlignment="1">
      <alignment horizontal="center"/>
    </xf>
    <xf numFmtId="0" fontId="3" fillId="3" borderId="9" xfId="0" applyFont="1" applyFill="1" applyBorder="1" applyAlignment="1">
      <alignment horizontal="center"/>
    </xf>
    <xf numFmtId="0" fontId="3" fillId="0" borderId="0" xfId="0" applyFont="1" applyAlignment="1">
      <alignment horizontal="center"/>
    </xf>
    <xf numFmtId="0" fontId="12" fillId="0" borderId="1" xfId="0" applyFont="1" applyBorder="1" applyAlignment="1">
      <alignment horizontal="center" vertical="center" wrapText="1"/>
    </xf>
    <xf numFmtId="0" fontId="2" fillId="0" borderId="0" xfId="0" applyFont="1" applyFill="1" applyBorder="1" applyAlignment="1">
      <alignment horizontal="left"/>
    </xf>
    <xf numFmtId="0" fontId="3" fillId="0" borderId="7" xfId="0" applyFont="1" applyFill="1" applyBorder="1" applyAlignment="1">
      <alignment horizontal="center"/>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6"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C13"/>
  <sheetViews>
    <sheetView topLeftCell="A3" workbookViewId="0">
      <selection activeCell="C9" sqref="C9"/>
    </sheetView>
  </sheetViews>
  <sheetFormatPr defaultRowHeight="15" x14ac:dyDescent="0.25"/>
  <cols>
    <col min="1" max="2" width="7.42578125" customWidth="1"/>
    <col min="3" max="3" width="145.85546875" customWidth="1"/>
  </cols>
  <sheetData>
    <row r="1" spans="1:3" s="34" customFormat="1" ht="18.75" x14ac:dyDescent="0.3">
      <c r="B1" s="56" t="s">
        <v>149</v>
      </c>
      <c r="C1" s="56"/>
    </row>
    <row r="2" spans="1:3" s="34" customFormat="1" ht="18.75" x14ac:dyDescent="0.3">
      <c r="A2" s="49"/>
      <c r="B2" s="55" t="s">
        <v>151</v>
      </c>
      <c r="C2" s="55"/>
    </row>
    <row r="3" spans="1:3" s="34" customFormat="1" ht="18.75" x14ac:dyDescent="0.3">
      <c r="A3" s="49"/>
      <c r="B3" s="55" t="s">
        <v>150</v>
      </c>
      <c r="C3" s="55"/>
    </row>
    <row r="5" spans="1:3" ht="39.950000000000003" customHeight="1" x14ac:dyDescent="0.25">
      <c r="B5" s="52">
        <v>1</v>
      </c>
      <c r="C5" s="50" t="s">
        <v>153</v>
      </c>
    </row>
    <row r="6" spans="1:3" ht="45.75" customHeight="1" x14ac:dyDescent="0.25">
      <c r="B6" s="52">
        <v>2</v>
      </c>
      <c r="C6" s="50" t="s">
        <v>158</v>
      </c>
    </row>
    <row r="7" spans="1:3" ht="39.950000000000003" customHeight="1" x14ac:dyDescent="0.25">
      <c r="B7" s="52">
        <v>3</v>
      </c>
      <c r="C7" s="50" t="s">
        <v>154</v>
      </c>
    </row>
    <row r="8" spans="1:3" ht="55.5" customHeight="1" x14ac:dyDescent="0.25">
      <c r="B8" s="53">
        <v>4</v>
      </c>
      <c r="C8" s="50" t="s">
        <v>159</v>
      </c>
    </row>
    <row r="9" spans="1:3" ht="39.950000000000003" customHeight="1" x14ac:dyDescent="0.25">
      <c r="B9" s="52">
        <v>5</v>
      </c>
      <c r="C9" s="50" t="s">
        <v>148</v>
      </c>
    </row>
    <row r="10" spans="1:3" ht="39.950000000000003" customHeight="1" x14ac:dyDescent="0.25">
      <c r="B10" s="52">
        <v>6</v>
      </c>
      <c r="C10" s="50" t="s">
        <v>155</v>
      </c>
    </row>
    <row r="11" spans="1:3" ht="37.5" customHeight="1" x14ac:dyDescent="0.25">
      <c r="B11" s="52">
        <v>7</v>
      </c>
      <c r="C11" s="51" t="s">
        <v>54</v>
      </c>
    </row>
    <row r="12" spans="1:3" ht="39.950000000000003" customHeight="1" x14ac:dyDescent="0.25">
      <c r="B12" s="52">
        <v>8</v>
      </c>
      <c r="C12" s="50" t="s">
        <v>156</v>
      </c>
    </row>
    <row r="13" spans="1:3" ht="31.5" customHeight="1" x14ac:dyDescent="0.25">
      <c r="B13" s="52">
        <v>9</v>
      </c>
      <c r="C13" s="50" t="s">
        <v>157</v>
      </c>
    </row>
  </sheetData>
  <mergeCells count="3">
    <mergeCell ref="B2:C2"/>
    <mergeCell ref="B1:C1"/>
    <mergeCell ref="B3:C3"/>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26"/>
  <sheetViews>
    <sheetView topLeftCell="A8" zoomScale="80" zoomScaleNormal="80" workbookViewId="0">
      <selection activeCell="C24" sqref="C24"/>
    </sheetView>
  </sheetViews>
  <sheetFormatPr defaultRowHeight="15.75" x14ac:dyDescent="0.25"/>
  <cols>
    <col min="1" max="1" width="10" style="1" customWidth="1"/>
    <col min="2" max="2" width="12.5703125" style="1" customWidth="1"/>
    <col min="3" max="3" width="32.85546875" style="1" customWidth="1"/>
    <col min="4" max="4" width="17" style="1" customWidth="1"/>
    <col min="5" max="5" width="18.5703125" style="1" customWidth="1"/>
    <col min="6" max="6" width="14.42578125" style="33" customWidth="1"/>
    <col min="7" max="7" width="10.42578125" style="33" customWidth="1"/>
    <col min="8" max="9" width="9.42578125" style="45" customWidth="1"/>
    <col min="10" max="11" width="7.85546875" style="1" customWidth="1"/>
    <col min="12" max="12" width="11.85546875" style="1" customWidth="1"/>
    <col min="13" max="13" width="10" style="1" customWidth="1"/>
    <col min="14" max="14" width="10.28515625" style="1" customWidth="1"/>
    <col min="15" max="16384" width="9.140625" style="1"/>
  </cols>
  <sheetData>
    <row r="1" spans="1:14" ht="18.75" x14ac:dyDescent="0.3">
      <c r="A1" s="96" t="s">
        <v>78</v>
      </c>
      <c r="B1" s="96"/>
      <c r="C1" s="96"/>
      <c r="D1" s="96"/>
      <c r="E1" s="96"/>
      <c r="F1" s="96"/>
      <c r="G1" s="96"/>
      <c r="H1" s="96"/>
      <c r="I1" s="96"/>
      <c r="J1" s="96"/>
      <c r="K1" s="96"/>
      <c r="L1" s="96"/>
      <c r="M1" s="96"/>
      <c r="N1" s="96"/>
    </row>
    <row r="2" spans="1:14" ht="18.75" x14ac:dyDescent="0.3">
      <c r="A2" s="96" t="s">
        <v>53</v>
      </c>
      <c r="B2" s="96"/>
      <c r="C2" s="96"/>
      <c r="D2" s="96"/>
      <c r="E2" s="96"/>
      <c r="F2" s="96"/>
      <c r="G2" s="96"/>
      <c r="H2" s="96"/>
      <c r="I2" s="96"/>
      <c r="J2" s="96"/>
      <c r="K2" s="96"/>
      <c r="L2" s="96"/>
      <c r="M2" s="96"/>
      <c r="N2" s="96"/>
    </row>
    <row r="3" spans="1:14" x14ac:dyDescent="0.25">
      <c r="A3" s="2" t="s">
        <v>65</v>
      </c>
      <c r="B3" s="66">
        <f>'Daftar Peserta PLP'!B2:C2</f>
        <v>0</v>
      </c>
      <c r="C3" s="66"/>
      <c r="D3" s="43"/>
    </row>
    <row r="4" spans="1:14" x14ac:dyDescent="0.25">
      <c r="A4" s="2" t="s">
        <v>66</v>
      </c>
      <c r="B4" s="66">
        <f>'Daftar Peserta PLP'!B3:C3</f>
        <v>0</v>
      </c>
      <c r="C4" s="66"/>
      <c r="D4" s="43"/>
    </row>
    <row r="5" spans="1:14" x14ac:dyDescent="0.25">
      <c r="A5" s="2" t="s">
        <v>67</v>
      </c>
      <c r="B5" s="66">
        <f>'Daftar Peserta PLP'!B4:C4</f>
        <v>0</v>
      </c>
      <c r="C5" s="66"/>
      <c r="D5" s="43"/>
    </row>
    <row r="6" spans="1:14" x14ac:dyDescent="0.25">
      <c r="B6" s="87"/>
      <c r="C6" s="87"/>
      <c r="D6" s="47"/>
    </row>
    <row r="7" spans="1:14" s="36" customFormat="1" ht="41.25" customHeight="1" x14ac:dyDescent="0.2">
      <c r="A7" s="86" t="s">
        <v>0</v>
      </c>
      <c r="B7" s="86" t="s">
        <v>1</v>
      </c>
      <c r="C7" s="86" t="s">
        <v>3</v>
      </c>
      <c r="D7" s="93" t="s">
        <v>80</v>
      </c>
      <c r="E7" s="95"/>
      <c r="F7" s="93" t="s">
        <v>79</v>
      </c>
      <c r="G7" s="94"/>
      <c r="H7" s="91" t="s">
        <v>82</v>
      </c>
      <c r="I7" s="92"/>
      <c r="J7" s="93" t="s">
        <v>85</v>
      </c>
      <c r="K7" s="95"/>
      <c r="L7" s="89" t="s">
        <v>55</v>
      </c>
      <c r="M7" s="89" t="s">
        <v>39</v>
      </c>
      <c r="N7" s="89" t="s">
        <v>64</v>
      </c>
    </row>
    <row r="8" spans="1:14" s="36" customFormat="1" ht="39.75" customHeight="1" x14ac:dyDescent="0.2">
      <c r="A8" s="86"/>
      <c r="B8" s="86"/>
      <c r="C8" s="86"/>
      <c r="D8" s="46" t="s">
        <v>125</v>
      </c>
      <c r="E8" s="35" t="s">
        <v>81</v>
      </c>
      <c r="F8" s="46" t="s">
        <v>81</v>
      </c>
      <c r="G8" s="35" t="s">
        <v>42</v>
      </c>
      <c r="H8" s="35" t="s">
        <v>83</v>
      </c>
      <c r="I8" s="35" t="s">
        <v>84</v>
      </c>
      <c r="J8" s="46" t="s">
        <v>83</v>
      </c>
      <c r="K8" s="46" t="s">
        <v>84</v>
      </c>
      <c r="L8" s="90"/>
      <c r="M8" s="90"/>
      <c r="N8" s="90"/>
    </row>
    <row r="9" spans="1:14" ht="16.5" customHeight="1" x14ac:dyDescent="0.25">
      <c r="A9" s="28">
        <v>1</v>
      </c>
      <c r="B9" s="29">
        <f>'Daftar Peserta PLP'!B7</f>
        <v>0</v>
      </c>
      <c r="C9" s="29">
        <f>'Daftar Peserta PLP'!C7</f>
        <v>0</v>
      </c>
      <c r="D9" s="30">
        <f>'Laporan1(Guru,Lamp8-9)'!J9</f>
        <v>0</v>
      </c>
      <c r="E9" s="30">
        <f>'Laporan1(Guru,Lamp8-9)'!Z9</f>
        <v>0</v>
      </c>
      <c r="F9" s="30">
        <f>'Laporan#2(Dosen, Lamp9-10)'!S9</f>
        <v>0</v>
      </c>
      <c r="G9" s="30">
        <f>'Laporan#2(Dosen, Lamp9-10)'!Z9</f>
        <v>0</v>
      </c>
      <c r="H9" s="30">
        <f>'Pelaksanaan1(Guru, Lamp 11)'!O9</f>
        <v>0</v>
      </c>
      <c r="I9" s="30">
        <f>'Pelaksanaan2(Dosen,Lamp.11)'!O9</f>
        <v>0</v>
      </c>
      <c r="J9" s="30">
        <f>'Sikap1(Guru, Lamp 12)'!O9</f>
        <v>0</v>
      </c>
      <c r="K9" s="30">
        <f>'Sikap2(Dosen, Lamp 12)'!O9</f>
        <v>0</v>
      </c>
      <c r="L9" s="30">
        <f>'Presentasi(Dosen, Lamp.13)'!L8</f>
        <v>0</v>
      </c>
      <c r="M9" s="30">
        <f>0.1*(D9+E9+F9+G9+I9+J9+K9+L9)+0.2*H9</f>
        <v>0</v>
      </c>
      <c r="N9" s="42" t="str">
        <f>IF(M9&gt;=80,"A",IF(M9&gt;= 70,"B",IF(M9&gt;=56,"C",IF(M9&gt;=50,"D","E"))))</f>
        <v>E</v>
      </c>
    </row>
    <row r="10" spans="1:14" ht="16.5" customHeight="1" x14ac:dyDescent="0.25">
      <c r="A10" s="28">
        <v>2</v>
      </c>
      <c r="B10" s="29">
        <f>'Daftar Peserta PLP'!B8</f>
        <v>0</v>
      </c>
      <c r="C10" s="29">
        <f>'Daftar Peserta PLP'!C8</f>
        <v>0</v>
      </c>
      <c r="D10" s="30">
        <f>'Laporan1(Guru,Lamp8-9)'!J10</f>
        <v>0</v>
      </c>
      <c r="E10" s="30">
        <f>'Laporan1(Guru,Lamp8-9)'!Z10</f>
        <v>0</v>
      </c>
      <c r="F10" s="30">
        <f>'Laporan#2(Dosen, Lamp9-10)'!S10</f>
        <v>0</v>
      </c>
      <c r="G10" s="30">
        <f>'Laporan#2(Dosen, Lamp9-10)'!Z10</f>
        <v>0</v>
      </c>
      <c r="H10" s="30">
        <f>'Pelaksanaan1(Guru, Lamp 11)'!O10</f>
        <v>0</v>
      </c>
      <c r="I10" s="30">
        <f>'Pelaksanaan2(Dosen,Lamp.11)'!O10</f>
        <v>0</v>
      </c>
      <c r="J10" s="30">
        <f>'Sikap1(Guru, Lamp 12)'!O10</f>
        <v>0</v>
      </c>
      <c r="K10" s="30">
        <f>'Sikap2(Dosen, Lamp 12)'!O10</f>
        <v>0</v>
      </c>
      <c r="L10" s="30">
        <f>'Presentasi(Dosen, Lamp.13)'!L9</f>
        <v>0</v>
      </c>
      <c r="M10" s="30">
        <f t="shared" ref="M10:M18" si="0">0.1*(D10+E10+F10+G10+I10+J10+K10+L10)+0.2*H10</f>
        <v>0</v>
      </c>
      <c r="N10" s="42" t="str">
        <f t="shared" ref="N10:N18" si="1">IF(M10&gt;=80,"A",IF(M10&gt;= 70,"B",IF(M10&gt;=56,"C",IF(M10&gt;=50,"D","E"))))</f>
        <v>E</v>
      </c>
    </row>
    <row r="11" spans="1:14" ht="16.5" customHeight="1" x14ac:dyDescent="0.25">
      <c r="A11" s="28">
        <v>3</v>
      </c>
      <c r="B11" s="29">
        <f>'Daftar Peserta PLP'!B9</f>
        <v>0</v>
      </c>
      <c r="C11" s="29">
        <f>'Daftar Peserta PLP'!C9</f>
        <v>0</v>
      </c>
      <c r="D11" s="30">
        <f>'Laporan1(Guru,Lamp8-9)'!J11</f>
        <v>0</v>
      </c>
      <c r="E11" s="30">
        <f>'Laporan1(Guru,Lamp8-9)'!Z11</f>
        <v>0</v>
      </c>
      <c r="F11" s="30">
        <f>'Laporan#2(Dosen, Lamp9-10)'!S11</f>
        <v>0</v>
      </c>
      <c r="G11" s="30">
        <f>'Laporan#2(Dosen, Lamp9-10)'!Z11</f>
        <v>0</v>
      </c>
      <c r="H11" s="30">
        <f>'Pelaksanaan1(Guru, Lamp 11)'!O11</f>
        <v>0</v>
      </c>
      <c r="I11" s="30">
        <f>'Pelaksanaan2(Dosen,Lamp.11)'!O11</f>
        <v>0</v>
      </c>
      <c r="J11" s="30">
        <f>'Sikap1(Guru, Lamp 12)'!O11</f>
        <v>0</v>
      </c>
      <c r="K11" s="30">
        <f>'Sikap2(Dosen, Lamp 12)'!O11</f>
        <v>0</v>
      </c>
      <c r="L11" s="30">
        <f>'Presentasi(Dosen, Lamp.13)'!L10</f>
        <v>0</v>
      </c>
      <c r="M11" s="30">
        <f t="shared" si="0"/>
        <v>0</v>
      </c>
      <c r="N11" s="42" t="str">
        <f t="shared" si="1"/>
        <v>E</v>
      </c>
    </row>
    <row r="12" spans="1:14" ht="16.5" customHeight="1" x14ac:dyDescent="0.25">
      <c r="A12" s="28">
        <v>4</v>
      </c>
      <c r="B12" s="29">
        <f>'Daftar Peserta PLP'!B10</f>
        <v>0</v>
      </c>
      <c r="C12" s="29">
        <f>'Daftar Peserta PLP'!C10</f>
        <v>0</v>
      </c>
      <c r="D12" s="30">
        <f>'Laporan1(Guru,Lamp8-9)'!J12</f>
        <v>0</v>
      </c>
      <c r="E12" s="30">
        <f>'Laporan1(Guru,Lamp8-9)'!Z12</f>
        <v>0</v>
      </c>
      <c r="F12" s="30">
        <f>'Laporan#2(Dosen, Lamp9-10)'!S12</f>
        <v>0</v>
      </c>
      <c r="G12" s="30">
        <f>'Laporan#2(Dosen, Lamp9-10)'!Z12</f>
        <v>0</v>
      </c>
      <c r="H12" s="30">
        <f>'Pelaksanaan1(Guru, Lamp 11)'!O12</f>
        <v>0</v>
      </c>
      <c r="I12" s="30">
        <f>'Pelaksanaan2(Dosen,Lamp.11)'!O12</f>
        <v>0</v>
      </c>
      <c r="J12" s="30">
        <f>'Sikap1(Guru, Lamp 12)'!O12</f>
        <v>0</v>
      </c>
      <c r="K12" s="30">
        <f>'Sikap2(Dosen, Lamp 12)'!O12</f>
        <v>0</v>
      </c>
      <c r="L12" s="30">
        <f>'Presentasi(Dosen, Lamp.13)'!L11</f>
        <v>0</v>
      </c>
      <c r="M12" s="30">
        <f t="shared" si="0"/>
        <v>0</v>
      </c>
      <c r="N12" s="42" t="str">
        <f t="shared" si="1"/>
        <v>E</v>
      </c>
    </row>
    <row r="13" spans="1:14" ht="16.5" customHeight="1" x14ac:dyDescent="0.25">
      <c r="A13" s="28">
        <v>5</v>
      </c>
      <c r="B13" s="29">
        <f>'Daftar Peserta PLP'!B11</f>
        <v>0</v>
      </c>
      <c r="C13" s="29">
        <f>'Daftar Peserta PLP'!C11</f>
        <v>0</v>
      </c>
      <c r="D13" s="30">
        <f>'Laporan1(Guru,Lamp8-9)'!J13</f>
        <v>0</v>
      </c>
      <c r="E13" s="30">
        <f>'Laporan1(Guru,Lamp8-9)'!Z13</f>
        <v>0</v>
      </c>
      <c r="F13" s="30">
        <f>'Laporan#2(Dosen, Lamp9-10)'!S13</f>
        <v>0</v>
      </c>
      <c r="G13" s="30">
        <f>'Laporan#2(Dosen, Lamp9-10)'!Z13</f>
        <v>0</v>
      </c>
      <c r="H13" s="30">
        <f>'Pelaksanaan1(Guru, Lamp 11)'!O13</f>
        <v>0</v>
      </c>
      <c r="I13" s="30">
        <f>'Pelaksanaan2(Dosen,Lamp.11)'!O13</f>
        <v>0</v>
      </c>
      <c r="J13" s="30">
        <f>'Sikap1(Guru, Lamp 12)'!O13</f>
        <v>0</v>
      </c>
      <c r="K13" s="30">
        <f>'Sikap2(Dosen, Lamp 12)'!O13</f>
        <v>0</v>
      </c>
      <c r="L13" s="30">
        <f>'Presentasi(Dosen, Lamp.13)'!L12</f>
        <v>0</v>
      </c>
      <c r="M13" s="30">
        <f t="shared" si="0"/>
        <v>0</v>
      </c>
      <c r="N13" s="42" t="str">
        <f t="shared" si="1"/>
        <v>E</v>
      </c>
    </row>
    <row r="14" spans="1:14" x14ac:dyDescent="0.25">
      <c r="A14" s="28">
        <v>6</v>
      </c>
      <c r="B14" s="29">
        <f>'Daftar Peserta PLP'!B12</f>
        <v>0</v>
      </c>
      <c r="C14" s="29">
        <f>'Daftar Peserta PLP'!C12</f>
        <v>0</v>
      </c>
      <c r="D14" s="30">
        <f>'Laporan1(Guru,Lamp8-9)'!J14</f>
        <v>0</v>
      </c>
      <c r="E14" s="30">
        <f>'Laporan1(Guru,Lamp8-9)'!Z14</f>
        <v>0</v>
      </c>
      <c r="F14" s="30">
        <f>'Laporan#2(Dosen, Lamp9-10)'!S14</f>
        <v>0</v>
      </c>
      <c r="G14" s="30">
        <f>'Laporan#2(Dosen, Lamp9-10)'!Z14</f>
        <v>0</v>
      </c>
      <c r="H14" s="30">
        <f>'Pelaksanaan1(Guru, Lamp 11)'!O14</f>
        <v>0</v>
      </c>
      <c r="I14" s="30">
        <f>'Pelaksanaan2(Dosen,Lamp.11)'!O14</f>
        <v>0</v>
      </c>
      <c r="J14" s="30">
        <f>'Sikap1(Guru, Lamp 12)'!O14</f>
        <v>0</v>
      </c>
      <c r="K14" s="30">
        <f>'Sikap2(Dosen, Lamp 12)'!O14</f>
        <v>0</v>
      </c>
      <c r="L14" s="30">
        <f>'Presentasi(Dosen, Lamp.13)'!L13</f>
        <v>0</v>
      </c>
      <c r="M14" s="30">
        <f t="shared" si="0"/>
        <v>0</v>
      </c>
      <c r="N14" s="42" t="str">
        <f t="shared" si="1"/>
        <v>E</v>
      </c>
    </row>
    <row r="15" spans="1:14" x14ac:dyDescent="0.25">
      <c r="A15" s="28">
        <v>7</v>
      </c>
      <c r="B15" s="29">
        <f>'Daftar Peserta PLP'!B13</f>
        <v>0</v>
      </c>
      <c r="C15" s="29">
        <f>'Daftar Peserta PLP'!C13</f>
        <v>0</v>
      </c>
      <c r="D15" s="30">
        <f>'Laporan1(Guru,Lamp8-9)'!J15</f>
        <v>0</v>
      </c>
      <c r="E15" s="30">
        <f>'Laporan1(Guru,Lamp8-9)'!Z15</f>
        <v>0</v>
      </c>
      <c r="F15" s="30">
        <f>'Laporan#2(Dosen, Lamp9-10)'!S15</f>
        <v>0</v>
      </c>
      <c r="G15" s="30">
        <f>'Laporan#2(Dosen, Lamp9-10)'!Z15</f>
        <v>0</v>
      </c>
      <c r="H15" s="30">
        <f>'Pelaksanaan1(Guru, Lamp 11)'!O15</f>
        <v>0</v>
      </c>
      <c r="I15" s="30">
        <f>'Pelaksanaan2(Dosen,Lamp.11)'!O15</f>
        <v>0</v>
      </c>
      <c r="J15" s="30">
        <f>'Sikap1(Guru, Lamp 12)'!O15</f>
        <v>0</v>
      </c>
      <c r="K15" s="30">
        <f>'Sikap2(Dosen, Lamp 12)'!O15</f>
        <v>0</v>
      </c>
      <c r="L15" s="30">
        <f>'Presentasi(Dosen, Lamp.13)'!L14</f>
        <v>0</v>
      </c>
      <c r="M15" s="30">
        <f t="shared" si="0"/>
        <v>0</v>
      </c>
      <c r="N15" s="42" t="str">
        <f t="shared" si="1"/>
        <v>E</v>
      </c>
    </row>
    <row r="16" spans="1:14" x14ac:dyDescent="0.25">
      <c r="A16" s="28">
        <v>8</v>
      </c>
      <c r="B16" s="29">
        <f>'Daftar Peserta PLP'!B14</f>
        <v>0</v>
      </c>
      <c r="C16" s="29">
        <f>'Daftar Peserta PLP'!C14</f>
        <v>0</v>
      </c>
      <c r="D16" s="30">
        <f>'Laporan1(Guru,Lamp8-9)'!J16</f>
        <v>0</v>
      </c>
      <c r="E16" s="30">
        <f>'Laporan1(Guru,Lamp8-9)'!Z16</f>
        <v>0</v>
      </c>
      <c r="F16" s="30">
        <f>'Laporan#2(Dosen, Lamp9-10)'!S16</f>
        <v>0</v>
      </c>
      <c r="G16" s="30">
        <f>'Laporan#2(Dosen, Lamp9-10)'!Z16</f>
        <v>0</v>
      </c>
      <c r="H16" s="30">
        <f>'Pelaksanaan1(Guru, Lamp 11)'!O16</f>
        <v>0</v>
      </c>
      <c r="I16" s="30">
        <f>'Pelaksanaan2(Dosen,Lamp.11)'!O16</f>
        <v>0</v>
      </c>
      <c r="J16" s="30">
        <f>'Sikap1(Guru, Lamp 12)'!O16</f>
        <v>0</v>
      </c>
      <c r="K16" s="30">
        <f>'Sikap2(Dosen, Lamp 12)'!O16</f>
        <v>0</v>
      </c>
      <c r="L16" s="30">
        <f>'Presentasi(Dosen, Lamp.13)'!L15</f>
        <v>0</v>
      </c>
      <c r="M16" s="30">
        <f t="shared" si="0"/>
        <v>0</v>
      </c>
      <c r="N16" s="42" t="str">
        <f t="shared" si="1"/>
        <v>E</v>
      </c>
    </row>
    <row r="17" spans="1:14" x14ac:dyDescent="0.25">
      <c r="A17" s="28">
        <v>9</v>
      </c>
      <c r="B17" s="29">
        <f>'Daftar Peserta PLP'!B15</f>
        <v>0</v>
      </c>
      <c r="C17" s="29">
        <f>'Daftar Peserta PLP'!C15</f>
        <v>0</v>
      </c>
      <c r="D17" s="30">
        <f>'Laporan1(Guru,Lamp8-9)'!J17</f>
        <v>0</v>
      </c>
      <c r="E17" s="30">
        <f>'Laporan1(Guru,Lamp8-9)'!Z17</f>
        <v>0</v>
      </c>
      <c r="F17" s="30">
        <f>'Laporan#2(Dosen, Lamp9-10)'!S17</f>
        <v>0</v>
      </c>
      <c r="G17" s="30">
        <f>'Laporan#2(Dosen, Lamp9-10)'!Z17</f>
        <v>0</v>
      </c>
      <c r="H17" s="30">
        <f>'Pelaksanaan1(Guru, Lamp 11)'!O17</f>
        <v>0</v>
      </c>
      <c r="I17" s="30">
        <f>'Pelaksanaan2(Dosen,Lamp.11)'!O17</f>
        <v>0</v>
      </c>
      <c r="J17" s="30">
        <f>'Sikap1(Guru, Lamp 12)'!O17</f>
        <v>0</v>
      </c>
      <c r="K17" s="30">
        <f>'Sikap2(Dosen, Lamp 12)'!O17</f>
        <v>0</v>
      </c>
      <c r="L17" s="30">
        <f>'Presentasi(Dosen, Lamp.13)'!L16</f>
        <v>0</v>
      </c>
      <c r="M17" s="30">
        <f t="shared" si="0"/>
        <v>0</v>
      </c>
      <c r="N17" s="42" t="str">
        <f t="shared" si="1"/>
        <v>E</v>
      </c>
    </row>
    <row r="18" spans="1:14" x14ac:dyDescent="0.25">
      <c r="A18" s="28">
        <v>10</v>
      </c>
      <c r="B18" s="29">
        <f>'Daftar Peserta PLP'!B16</f>
        <v>0</v>
      </c>
      <c r="C18" s="29">
        <f>'Daftar Peserta PLP'!C16</f>
        <v>0</v>
      </c>
      <c r="D18" s="30">
        <f>'Laporan1(Guru,Lamp8-9)'!J18</f>
        <v>0</v>
      </c>
      <c r="E18" s="30">
        <f>'Laporan1(Guru,Lamp8-9)'!Z18</f>
        <v>0</v>
      </c>
      <c r="F18" s="30">
        <f>'Laporan#2(Dosen, Lamp9-10)'!S18</f>
        <v>0</v>
      </c>
      <c r="G18" s="30">
        <f>'Laporan#2(Dosen, Lamp9-10)'!Z18</f>
        <v>0</v>
      </c>
      <c r="H18" s="30">
        <f>'Pelaksanaan1(Guru, Lamp 11)'!O18</f>
        <v>0</v>
      </c>
      <c r="I18" s="30">
        <f>'Pelaksanaan2(Dosen,Lamp.11)'!O18</f>
        <v>0</v>
      </c>
      <c r="J18" s="30">
        <f>'Sikap1(Guru, Lamp 12)'!O18</f>
        <v>0</v>
      </c>
      <c r="K18" s="30">
        <f>'Sikap2(Dosen, Lamp 12)'!O18</f>
        <v>0</v>
      </c>
      <c r="L18" s="30">
        <f>'Presentasi(Dosen, Lamp.13)'!L17</f>
        <v>0</v>
      </c>
      <c r="M18" s="30">
        <f t="shared" si="0"/>
        <v>0</v>
      </c>
      <c r="N18" s="42" t="str">
        <f t="shared" si="1"/>
        <v>E</v>
      </c>
    </row>
    <row r="19" spans="1:14" x14ac:dyDescent="0.25">
      <c r="J19" s="88" t="s">
        <v>152</v>
      </c>
      <c r="K19" s="88"/>
      <c r="L19" s="88"/>
      <c r="M19" s="88"/>
      <c r="N19" s="88"/>
    </row>
    <row r="20" spans="1:14" x14ac:dyDescent="0.25">
      <c r="A20" s="18"/>
      <c r="J20" s="85" t="s">
        <v>41</v>
      </c>
      <c r="K20" s="85"/>
      <c r="L20" s="85"/>
      <c r="M20" s="85"/>
      <c r="N20" s="85"/>
    </row>
    <row r="21" spans="1:14" x14ac:dyDescent="0.25">
      <c r="A21" s="18"/>
      <c r="J21" s="20"/>
      <c r="K21" s="21"/>
      <c r="L21" s="21"/>
      <c r="M21" s="20"/>
      <c r="N21" s="20"/>
    </row>
    <row r="22" spans="1:14" x14ac:dyDescent="0.25">
      <c r="A22" s="18"/>
      <c r="J22" s="20"/>
      <c r="K22" s="21"/>
      <c r="L22" s="21"/>
      <c r="M22" s="20"/>
      <c r="N22" s="20"/>
    </row>
    <row r="23" spans="1:14" x14ac:dyDescent="0.25">
      <c r="A23" s="85"/>
      <c r="B23" s="85"/>
      <c r="E23" s="45"/>
    </row>
    <row r="26" spans="1:14" s="2" customFormat="1" x14ac:dyDescent="0.25">
      <c r="A26" s="85"/>
      <c r="B26" s="85"/>
      <c r="E26" s="45"/>
      <c r="F26" s="33"/>
      <c r="G26" s="33"/>
      <c r="H26" s="45"/>
      <c r="I26" s="45"/>
      <c r="J26" s="41"/>
      <c r="K26" s="85">
        <f>B4</f>
        <v>0</v>
      </c>
      <c r="L26" s="85"/>
      <c r="M26" s="85"/>
      <c r="N26" s="41"/>
    </row>
  </sheetData>
  <mergeCells count="21">
    <mergeCell ref="A1:N1"/>
    <mergeCell ref="A2:N2"/>
    <mergeCell ref="B3:C3"/>
    <mergeCell ref="B4:C4"/>
    <mergeCell ref="B5:C5"/>
    <mergeCell ref="B6:C6"/>
    <mergeCell ref="J19:N19"/>
    <mergeCell ref="M7:M8"/>
    <mergeCell ref="N7:N8"/>
    <mergeCell ref="H7:I7"/>
    <mergeCell ref="F7:G7"/>
    <mergeCell ref="J7:K7"/>
    <mergeCell ref="L7:L8"/>
    <mergeCell ref="D7:E7"/>
    <mergeCell ref="J20:N20"/>
    <mergeCell ref="A23:B23"/>
    <mergeCell ref="A26:B26"/>
    <mergeCell ref="K26:M26"/>
    <mergeCell ref="A7:A8"/>
    <mergeCell ref="B7:B8"/>
    <mergeCell ref="C7:C8"/>
  </mergeCells>
  <printOptions horizontalCentered="1"/>
  <pageMargins left="0" right="0" top="1" bottom="0.5" header="0.3" footer="0.3"/>
  <pageSetup paperSize="9" scale="80"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workbookViewId="0">
      <selection activeCell="B7" sqref="B7:C8"/>
    </sheetView>
  </sheetViews>
  <sheetFormatPr defaultRowHeight="15.75" x14ac:dyDescent="0.25"/>
  <cols>
    <col min="1" max="1" width="17.5703125" style="1" customWidth="1"/>
    <col min="2" max="2" width="12.5703125" style="1" customWidth="1"/>
    <col min="3" max="3" width="45.7109375" style="1" customWidth="1"/>
    <col min="4" max="16384" width="9.140625" style="1"/>
  </cols>
  <sheetData>
    <row r="1" spans="1:5" ht="18.75" x14ac:dyDescent="0.3">
      <c r="A1" s="56" t="s">
        <v>77</v>
      </c>
      <c r="B1" s="56"/>
      <c r="C1" s="56"/>
    </row>
    <row r="2" spans="1:5" x14ac:dyDescent="0.25">
      <c r="A2" s="2" t="s">
        <v>43</v>
      </c>
      <c r="B2" s="57"/>
      <c r="C2" s="57"/>
    </row>
    <row r="3" spans="1:5" x14ac:dyDescent="0.25">
      <c r="A3" s="2" t="s">
        <v>44</v>
      </c>
      <c r="B3" s="57"/>
      <c r="C3" s="57"/>
    </row>
    <row r="4" spans="1:5" x14ac:dyDescent="0.25">
      <c r="A4" s="2" t="s">
        <v>45</v>
      </c>
      <c r="B4" s="57"/>
      <c r="C4" s="57"/>
      <c r="E4" s="19"/>
    </row>
    <row r="5" spans="1:5" x14ac:dyDescent="0.25">
      <c r="A5" s="2" t="s">
        <v>46</v>
      </c>
      <c r="B5" s="58"/>
      <c r="C5" s="58"/>
    </row>
    <row r="6" spans="1:5" s="3" customFormat="1" x14ac:dyDescent="0.25">
      <c r="A6" s="4" t="s">
        <v>0</v>
      </c>
      <c r="B6" s="4" t="s">
        <v>1</v>
      </c>
      <c r="C6" s="4" t="s">
        <v>2</v>
      </c>
    </row>
    <row r="7" spans="1:5" x14ac:dyDescent="0.25">
      <c r="A7" s="5">
        <v>1</v>
      </c>
      <c r="B7" s="9"/>
      <c r="C7" s="9"/>
    </row>
    <row r="8" spans="1:5" x14ac:dyDescent="0.25">
      <c r="A8" s="5">
        <v>2</v>
      </c>
      <c r="B8" s="9"/>
      <c r="C8" s="9"/>
    </row>
    <row r="9" spans="1:5" x14ac:dyDescent="0.25">
      <c r="A9" s="5">
        <v>3</v>
      </c>
      <c r="B9" s="9"/>
      <c r="C9" s="9"/>
    </row>
    <row r="10" spans="1:5" x14ac:dyDescent="0.25">
      <c r="A10" s="5">
        <v>4</v>
      </c>
      <c r="B10" s="9"/>
      <c r="C10" s="9"/>
    </row>
    <row r="11" spans="1:5" x14ac:dyDescent="0.25">
      <c r="A11" s="5">
        <v>5</v>
      </c>
      <c r="B11" s="9"/>
      <c r="C11" s="9"/>
    </row>
    <row r="12" spans="1:5" x14ac:dyDescent="0.25">
      <c r="A12" s="5">
        <v>6</v>
      </c>
      <c r="B12" s="9"/>
      <c r="C12" s="9"/>
    </row>
    <row r="13" spans="1:5" x14ac:dyDescent="0.25">
      <c r="A13" s="5">
        <v>7</v>
      </c>
      <c r="B13" s="9"/>
      <c r="C13" s="9"/>
    </row>
    <row r="14" spans="1:5" x14ac:dyDescent="0.25">
      <c r="A14" s="5">
        <v>8</v>
      </c>
      <c r="B14" s="9"/>
      <c r="C14" s="9"/>
    </row>
    <row r="15" spans="1:5" x14ac:dyDescent="0.25">
      <c r="A15" s="5">
        <v>9</v>
      </c>
      <c r="B15" s="9"/>
      <c r="C15" s="9"/>
    </row>
    <row r="16" spans="1:5" x14ac:dyDescent="0.25">
      <c r="A16" s="5">
        <v>10</v>
      </c>
      <c r="B16" s="9"/>
      <c r="C16" s="9"/>
    </row>
  </sheetData>
  <mergeCells count="5">
    <mergeCell ref="B2:C2"/>
    <mergeCell ref="B3:C3"/>
    <mergeCell ref="B4:C4"/>
    <mergeCell ref="A1:C1"/>
    <mergeCell ref="B5:C5"/>
  </mergeCells>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27"/>
  <sheetViews>
    <sheetView workbookViewId="0">
      <selection activeCell="K6" sqref="K6:Z6"/>
    </sheetView>
  </sheetViews>
  <sheetFormatPr defaultRowHeight="15" x14ac:dyDescent="0.25"/>
  <cols>
    <col min="1" max="1" width="15.42578125" customWidth="1"/>
    <col min="2" max="2" width="18.7109375" customWidth="1"/>
    <col min="3" max="3" width="54.85546875" customWidth="1"/>
    <col min="4" max="4" width="10.5703125" style="37" customWidth="1"/>
    <col min="5" max="5" width="10.85546875" style="37" customWidth="1"/>
    <col min="6" max="8" width="9.42578125" style="37" customWidth="1"/>
    <col min="9" max="9" width="11.140625" style="37" customWidth="1"/>
    <col min="10" max="10" width="12.28515625" style="37" customWidth="1"/>
    <col min="11" max="11" width="12.7109375" style="37" customWidth="1"/>
    <col min="12" max="12" width="14.140625" style="37" customWidth="1"/>
    <col min="13" max="16" width="12.7109375" style="37" customWidth="1"/>
    <col min="17" max="19" width="15.7109375" style="37" customWidth="1"/>
    <col min="20" max="22" width="14.5703125" style="37" customWidth="1"/>
    <col min="23" max="25" width="15.85546875" style="37" customWidth="1"/>
    <col min="26" max="26" width="12.7109375" customWidth="1"/>
  </cols>
  <sheetData>
    <row r="1" spans="1:26" s="1" customFormat="1" ht="18.75" x14ac:dyDescent="0.3">
      <c r="A1" s="65" t="s">
        <v>131</v>
      </c>
      <c r="B1" s="65"/>
      <c r="C1" s="65"/>
      <c r="D1" s="65"/>
      <c r="E1" s="65"/>
      <c r="F1" s="65"/>
      <c r="G1" s="65"/>
      <c r="H1" s="65"/>
      <c r="I1" s="65"/>
      <c r="J1" s="65"/>
      <c r="K1" s="45"/>
      <c r="L1" s="45"/>
      <c r="M1" s="45"/>
      <c r="N1" s="45"/>
      <c r="O1" s="45"/>
      <c r="P1" s="45"/>
      <c r="Q1" s="45"/>
      <c r="R1" s="45"/>
      <c r="S1" s="45"/>
      <c r="T1" s="45"/>
      <c r="U1" s="45"/>
      <c r="V1" s="45"/>
      <c r="W1" s="45"/>
      <c r="X1" s="45"/>
      <c r="Y1" s="45"/>
    </row>
    <row r="2" spans="1:26" s="1" customFormat="1" ht="15.75" x14ac:dyDescent="0.25">
      <c r="A2" s="2" t="s">
        <v>7</v>
      </c>
      <c r="B2" s="66">
        <f>'Daftar Peserta PLP'!B2:C2</f>
        <v>0</v>
      </c>
      <c r="C2" s="66"/>
      <c r="D2" s="45"/>
      <c r="E2" s="45"/>
      <c r="F2" s="45"/>
      <c r="G2" s="45"/>
      <c r="H2" s="45"/>
      <c r="I2" s="45"/>
      <c r="J2" s="45"/>
      <c r="K2" s="45"/>
      <c r="L2" s="45"/>
      <c r="M2" s="45"/>
      <c r="N2" s="45"/>
      <c r="O2" s="45"/>
      <c r="P2" s="45"/>
      <c r="Q2" s="45"/>
      <c r="R2" s="45"/>
      <c r="S2" s="45"/>
      <c r="T2" s="45"/>
      <c r="U2" s="45"/>
      <c r="V2" s="45"/>
      <c r="W2" s="45"/>
      <c r="X2" s="45"/>
      <c r="Y2" s="45"/>
    </row>
    <row r="3" spans="1:26" s="1" customFormat="1" ht="15.75" x14ac:dyDescent="0.25">
      <c r="A3" s="2" t="s">
        <v>4</v>
      </c>
      <c r="B3" s="66">
        <f>'Daftar Peserta PLP'!B3:C3</f>
        <v>0</v>
      </c>
      <c r="C3" s="66"/>
      <c r="D3" s="45"/>
      <c r="E3" s="45"/>
      <c r="F3" s="45"/>
      <c r="G3" s="45"/>
      <c r="H3" s="45"/>
      <c r="I3" s="45"/>
      <c r="J3" s="45"/>
      <c r="K3" s="45"/>
      <c r="L3" s="45"/>
      <c r="M3" s="45"/>
      <c r="N3" s="45"/>
      <c r="O3" s="45"/>
      <c r="P3" s="45"/>
      <c r="Q3" s="45"/>
      <c r="R3" s="45"/>
      <c r="S3" s="45"/>
      <c r="T3" s="45"/>
      <c r="U3" s="45"/>
      <c r="V3" s="45"/>
      <c r="W3" s="45"/>
      <c r="X3" s="45"/>
      <c r="Y3" s="45"/>
    </row>
    <row r="4" spans="1:26" s="1" customFormat="1" ht="15.75" x14ac:dyDescent="0.25">
      <c r="A4" s="2" t="s">
        <v>5</v>
      </c>
      <c r="B4" s="66">
        <f>'Daftar Peserta PLP'!B4:C4</f>
        <v>0</v>
      </c>
      <c r="C4" s="66"/>
      <c r="D4" s="45"/>
      <c r="E4" s="38"/>
      <c r="F4" s="38"/>
      <c r="G4" s="38"/>
      <c r="H4" s="38"/>
      <c r="I4" s="38"/>
      <c r="J4" s="45"/>
      <c r="K4" s="45"/>
      <c r="L4" s="45"/>
      <c r="M4" s="45"/>
      <c r="N4" s="45"/>
      <c r="O4" s="45"/>
      <c r="P4" s="45"/>
      <c r="Q4" s="45"/>
      <c r="R4" s="45"/>
      <c r="S4" s="45"/>
      <c r="T4" s="45"/>
      <c r="U4" s="45"/>
      <c r="V4" s="45"/>
      <c r="W4" s="45"/>
      <c r="X4" s="45"/>
      <c r="Y4" s="45"/>
    </row>
    <row r="5" spans="1:26" s="1" customFormat="1" ht="15.75" x14ac:dyDescent="0.25">
      <c r="A5" s="2" t="s">
        <v>6</v>
      </c>
      <c r="B5" s="67">
        <f>B3</f>
        <v>0</v>
      </c>
      <c r="C5" s="67"/>
      <c r="D5" s="45"/>
      <c r="E5" s="45"/>
      <c r="F5" s="45"/>
      <c r="G5" s="45"/>
      <c r="H5" s="45"/>
      <c r="I5" s="45"/>
      <c r="J5" s="45"/>
      <c r="K5" s="45"/>
      <c r="L5" s="45"/>
      <c r="M5" s="45"/>
      <c r="N5" s="45"/>
      <c r="O5" s="45"/>
      <c r="P5" s="45"/>
      <c r="Q5" s="45"/>
      <c r="R5" s="45"/>
      <c r="S5" s="45"/>
      <c r="T5" s="45"/>
      <c r="U5" s="45"/>
      <c r="V5" s="45"/>
      <c r="W5" s="45"/>
      <c r="X5" s="45"/>
      <c r="Y5" s="45"/>
    </row>
    <row r="6" spans="1:26" s="1" customFormat="1" ht="15.75" customHeight="1" x14ac:dyDescent="0.3">
      <c r="A6" s="68" t="s">
        <v>0</v>
      </c>
      <c r="B6" s="68" t="s">
        <v>1</v>
      </c>
      <c r="C6" s="68" t="s">
        <v>3</v>
      </c>
      <c r="D6" s="60" t="s">
        <v>144</v>
      </c>
      <c r="E6" s="61"/>
      <c r="F6" s="61"/>
      <c r="G6" s="61"/>
      <c r="H6" s="61"/>
      <c r="I6" s="61"/>
      <c r="J6" s="62"/>
      <c r="K6" s="60" t="s">
        <v>146</v>
      </c>
      <c r="L6" s="61"/>
      <c r="M6" s="61"/>
      <c r="N6" s="61"/>
      <c r="O6" s="61"/>
      <c r="P6" s="61"/>
      <c r="Q6" s="61"/>
      <c r="R6" s="61"/>
      <c r="S6" s="61"/>
      <c r="T6" s="61"/>
      <c r="U6" s="61"/>
      <c r="V6" s="61"/>
      <c r="W6" s="61"/>
      <c r="X6" s="61"/>
      <c r="Y6" s="61"/>
      <c r="Z6" s="62"/>
    </row>
    <row r="7" spans="1:26" s="1" customFormat="1" ht="15.75" customHeight="1" x14ac:dyDescent="0.25">
      <c r="A7" s="68"/>
      <c r="B7" s="68"/>
      <c r="C7" s="68"/>
      <c r="D7" s="69" t="s">
        <v>145</v>
      </c>
      <c r="E7" s="70"/>
      <c r="F7" s="70"/>
      <c r="G7" s="70"/>
      <c r="H7" s="70"/>
      <c r="I7" s="71"/>
      <c r="J7" s="63" t="s">
        <v>120</v>
      </c>
      <c r="K7" s="59" t="s">
        <v>126</v>
      </c>
      <c r="L7" s="59"/>
      <c r="M7" s="59"/>
      <c r="N7" s="59" t="s">
        <v>127</v>
      </c>
      <c r="O7" s="59"/>
      <c r="P7" s="59"/>
      <c r="Q7" s="59" t="s">
        <v>128</v>
      </c>
      <c r="R7" s="59"/>
      <c r="S7" s="59"/>
      <c r="T7" s="59" t="s">
        <v>129</v>
      </c>
      <c r="U7" s="59"/>
      <c r="V7" s="59"/>
      <c r="W7" s="59" t="s">
        <v>130</v>
      </c>
      <c r="X7" s="59"/>
      <c r="Y7" s="59"/>
      <c r="Z7" s="63" t="s">
        <v>121</v>
      </c>
    </row>
    <row r="8" spans="1:26" s="1" customFormat="1" ht="82.5" customHeight="1" x14ac:dyDescent="0.25">
      <c r="A8" s="68"/>
      <c r="B8" s="68"/>
      <c r="C8" s="68"/>
      <c r="D8" s="42" t="s">
        <v>70</v>
      </c>
      <c r="E8" s="42" t="s">
        <v>71</v>
      </c>
      <c r="F8" s="42" t="s">
        <v>72</v>
      </c>
      <c r="G8" s="42" t="s">
        <v>73</v>
      </c>
      <c r="H8" s="42" t="s">
        <v>74</v>
      </c>
      <c r="I8" s="42" t="s">
        <v>75</v>
      </c>
      <c r="J8" s="64"/>
      <c r="K8" s="42" t="s">
        <v>26</v>
      </c>
      <c r="L8" s="42" t="s">
        <v>122</v>
      </c>
      <c r="M8" s="42" t="s">
        <v>123</v>
      </c>
      <c r="N8" s="42" t="s">
        <v>26</v>
      </c>
      <c r="O8" s="42" t="s">
        <v>76</v>
      </c>
      <c r="P8" s="42" t="s">
        <v>123</v>
      </c>
      <c r="Q8" s="42" t="s">
        <v>26</v>
      </c>
      <c r="R8" s="42" t="s">
        <v>76</v>
      </c>
      <c r="S8" s="42" t="s">
        <v>123</v>
      </c>
      <c r="T8" s="42" t="s">
        <v>26</v>
      </c>
      <c r="U8" s="42" t="s">
        <v>76</v>
      </c>
      <c r="V8" s="42" t="s">
        <v>123</v>
      </c>
      <c r="W8" s="42" t="s">
        <v>26</v>
      </c>
      <c r="X8" s="42" t="s">
        <v>76</v>
      </c>
      <c r="Y8" s="42" t="s">
        <v>123</v>
      </c>
      <c r="Z8" s="64"/>
    </row>
    <row r="9" spans="1:26" s="8" customFormat="1" ht="15.75" x14ac:dyDescent="0.25">
      <c r="A9" s="32">
        <v>1</v>
      </c>
      <c r="B9" s="10">
        <f>'Daftar Peserta PLP'!B7</f>
        <v>0</v>
      </c>
      <c r="C9" s="10">
        <f>'Daftar Peserta PLP'!C7</f>
        <v>0</v>
      </c>
      <c r="D9" s="14"/>
      <c r="E9" s="14"/>
      <c r="F9" s="14"/>
      <c r="G9" s="14"/>
      <c r="H9" s="14"/>
      <c r="I9" s="14"/>
      <c r="J9" s="40">
        <f>(SUM(D9:I9)/30)*100</f>
        <v>0</v>
      </c>
      <c r="K9" s="14"/>
      <c r="L9" s="14"/>
      <c r="M9" s="14"/>
      <c r="N9" s="14"/>
      <c r="O9" s="14"/>
      <c r="P9" s="14"/>
      <c r="Q9" s="14"/>
      <c r="R9" s="14"/>
      <c r="S9" s="14"/>
      <c r="T9" s="14"/>
      <c r="U9" s="14"/>
      <c r="V9" s="14"/>
      <c r="W9" s="14"/>
      <c r="X9" s="14"/>
      <c r="Y9" s="14"/>
      <c r="Z9" s="40">
        <f>SUM(K9:Y9)/75*100</f>
        <v>0</v>
      </c>
    </row>
    <row r="10" spans="1:26" s="8" customFormat="1" ht="15.75" x14ac:dyDescent="0.25">
      <c r="A10" s="32">
        <v>2</v>
      </c>
      <c r="B10" s="10">
        <f>'Daftar Peserta PLP'!B8</f>
        <v>0</v>
      </c>
      <c r="C10" s="10">
        <f>'Daftar Peserta PLP'!C8</f>
        <v>0</v>
      </c>
      <c r="D10" s="14"/>
      <c r="E10" s="14"/>
      <c r="F10" s="14"/>
      <c r="G10" s="14"/>
      <c r="H10" s="14"/>
      <c r="I10" s="14"/>
      <c r="J10" s="40">
        <f t="shared" ref="J10:J18" si="0">(SUM(D10:I10)/30)*100</f>
        <v>0</v>
      </c>
      <c r="K10" s="14"/>
      <c r="L10" s="14"/>
      <c r="M10" s="14"/>
      <c r="N10" s="14"/>
      <c r="O10" s="14"/>
      <c r="P10" s="14"/>
      <c r="Q10" s="14"/>
      <c r="R10" s="14"/>
      <c r="S10" s="14"/>
      <c r="T10" s="14"/>
      <c r="U10" s="14"/>
      <c r="V10" s="14"/>
      <c r="W10" s="14"/>
      <c r="X10" s="14"/>
      <c r="Y10" s="14"/>
      <c r="Z10" s="40">
        <f>SUM(K10:Y10)/75*100</f>
        <v>0</v>
      </c>
    </row>
    <row r="11" spans="1:26" s="8" customFormat="1" ht="15.75" x14ac:dyDescent="0.25">
      <c r="A11" s="32">
        <v>3</v>
      </c>
      <c r="B11" s="10">
        <f>'Daftar Peserta PLP'!B9</f>
        <v>0</v>
      </c>
      <c r="C11" s="10">
        <f>'Daftar Peserta PLP'!C9</f>
        <v>0</v>
      </c>
      <c r="D11" s="14"/>
      <c r="E11" s="14"/>
      <c r="F11" s="14"/>
      <c r="G11" s="14"/>
      <c r="H11" s="14"/>
      <c r="I11" s="14"/>
      <c r="J11" s="40">
        <f t="shared" si="0"/>
        <v>0</v>
      </c>
      <c r="K11" s="14"/>
      <c r="L11" s="14"/>
      <c r="M11" s="14"/>
      <c r="N11" s="14"/>
      <c r="O11" s="14"/>
      <c r="P11" s="14"/>
      <c r="Q11" s="14"/>
      <c r="R11" s="14"/>
      <c r="S11" s="14"/>
      <c r="T11" s="14"/>
      <c r="U11" s="14"/>
      <c r="V11" s="14"/>
      <c r="W11" s="14"/>
      <c r="X11" s="14"/>
      <c r="Y11" s="14"/>
      <c r="Z11" s="40">
        <f t="shared" ref="Z11:Z18" si="1">SUM(K11:Y11)/75*100</f>
        <v>0</v>
      </c>
    </row>
    <row r="12" spans="1:26" s="8" customFormat="1" ht="15.75" x14ac:dyDescent="0.25">
      <c r="A12" s="32">
        <v>4</v>
      </c>
      <c r="B12" s="10">
        <f>'Daftar Peserta PLP'!B10</f>
        <v>0</v>
      </c>
      <c r="C12" s="10">
        <f>'Daftar Peserta PLP'!C10</f>
        <v>0</v>
      </c>
      <c r="D12" s="14"/>
      <c r="E12" s="14"/>
      <c r="F12" s="14"/>
      <c r="G12" s="14"/>
      <c r="H12" s="14"/>
      <c r="I12" s="14"/>
      <c r="J12" s="40">
        <f t="shared" si="0"/>
        <v>0</v>
      </c>
      <c r="K12" s="14"/>
      <c r="L12" s="14"/>
      <c r="M12" s="14"/>
      <c r="N12" s="14"/>
      <c r="O12" s="14"/>
      <c r="P12" s="14"/>
      <c r="Q12" s="14"/>
      <c r="R12" s="14"/>
      <c r="S12" s="14"/>
      <c r="T12" s="14"/>
      <c r="U12" s="14"/>
      <c r="V12" s="14"/>
      <c r="W12" s="14"/>
      <c r="X12" s="14"/>
      <c r="Y12" s="14"/>
      <c r="Z12" s="40">
        <f t="shared" si="1"/>
        <v>0</v>
      </c>
    </row>
    <row r="13" spans="1:26" s="8" customFormat="1" ht="15.75" x14ac:dyDescent="0.25">
      <c r="A13" s="32">
        <v>5</v>
      </c>
      <c r="B13" s="10">
        <f>'Daftar Peserta PLP'!B11</f>
        <v>0</v>
      </c>
      <c r="C13" s="10">
        <f>'Daftar Peserta PLP'!C11</f>
        <v>0</v>
      </c>
      <c r="D13" s="14"/>
      <c r="E13" s="14"/>
      <c r="F13" s="14"/>
      <c r="G13" s="14"/>
      <c r="H13" s="14"/>
      <c r="I13" s="14"/>
      <c r="J13" s="40">
        <f t="shared" si="0"/>
        <v>0</v>
      </c>
      <c r="K13" s="14"/>
      <c r="L13" s="14"/>
      <c r="M13" s="14"/>
      <c r="N13" s="14"/>
      <c r="O13" s="14"/>
      <c r="P13" s="14"/>
      <c r="Q13" s="14"/>
      <c r="R13" s="14"/>
      <c r="S13" s="14"/>
      <c r="T13" s="14"/>
      <c r="U13" s="14"/>
      <c r="V13" s="14"/>
      <c r="W13" s="14"/>
      <c r="X13" s="14"/>
      <c r="Y13" s="14"/>
      <c r="Z13" s="40">
        <f t="shared" si="1"/>
        <v>0</v>
      </c>
    </row>
    <row r="14" spans="1:26" s="8" customFormat="1" ht="15.75" x14ac:dyDescent="0.25">
      <c r="A14" s="32">
        <v>6</v>
      </c>
      <c r="B14" s="10">
        <f>'Daftar Peserta PLP'!B12</f>
        <v>0</v>
      </c>
      <c r="C14" s="10">
        <f>'Daftar Peserta PLP'!C12</f>
        <v>0</v>
      </c>
      <c r="D14" s="14"/>
      <c r="E14" s="14"/>
      <c r="F14" s="14"/>
      <c r="G14" s="14"/>
      <c r="H14" s="14"/>
      <c r="I14" s="14"/>
      <c r="J14" s="40">
        <f t="shared" si="0"/>
        <v>0</v>
      </c>
      <c r="K14" s="14"/>
      <c r="L14" s="14"/>
      <c r="M14" s="14"/>
      <c r="N14" s="14"/>
      <c r="O14" s="14"/>
      <c r="P14" s="14"/>
      <c r="Q14" s="14"/>
      <c r="R14" s="14"/>
      <c r="S14" s="14"/>
      <c r="T14" s="14"/>
      <c r="U14" s="14"/>
      <c r="V14" s="14"/>
      <c r="W14" s="14"/>
      <c r="X14" s="14"/>
      <c r="Y14" s="14"/>
      <c r="Z14" s="40">
        <f t="shared" si="1"/>
        <v>0</v>
      </c>
    </row>
    <row r="15" spans="1:26" s="8" customFormat="1" ht="15.75" x14ac:dyDescent="0.25">
      <c r="A15" s="32">
        <v>7</v>
      </c>
      <c r="B15" s="10">
        <f>'Daftar Peserta PLP'!B13</f>
        <v>0</v>
      </c>
      <c r="C15" s="10">
        <f>'Daftar Peserta PLP'!C13</f>
        <v>0</v>
      </c>
      <c r="D15" s="14"/>
      <c r="E15" s="14"/>
      <c r="F15" s="14"/>
      <c r="G15" s="14"/>
      <c r="H15" s="14"/>
      <c r="I15" s="14"/>
      <c r="J15" s="40">
        <f t="shared" si="0"/>
        <v>0</v>
      </c>
      <c r="K15" s="14"/>
      <c r="L15" s="14"/>
      <c r="M15" s="14"/>
      <c r="N15" s="14"/>
      <c r="O15" s="14"/>
      <c r="P15" s="14"/>
      <c r="Q15" s="14"/>
      <c r="R15" s="14"/>
      <c r="S15" s="14"/>
      <c r="T15" s="14"/>
      <c r="U15" s="14"/>
      <c r="V15" s="14"/>
      <c r="W15" s="14"/>
      <c r="X15" s="14"/>
      <c r="Y15" s="14"/>
      <c r="Z15" s="40">
        <f t="shared" si="1"/>
        <v>0</v>
      </c>
    </row>
    <row r="16" spans="1:26" s="8" customFormat="1" ht="15.75" x14ac:dyDescent="0.25">
      <c r="A16" s="32">
        <v>8</v>
      </c>
      <c r="B16" s="10">
        <f>'Daftar Peserta PLP'!B14</f>
        <v>0</v>
      </c>
      <c r="C16" s="10">
        <f>'Daftar Peserta PLP'!C14</f>
        <v>0</v>
      </c>
      <c r="D16" s="14"/>
      <c r="E16" s="14"/>
      <c r="F16" s="14"/>
      <c r="G16" s="14"/>
      <c r="H16" s="14"/>
      <c r="I16" s="14"/>
      <c r="J16" s="40">
        <f t="shared" si="0"/>
        <v>0</v>
      </c>
      <c r="K16" s="14"/>
      <c r="L16" s="14"/>
      <c r="M16" s="14"/>
      <c r="N16" s="14"/>
      <c r="O16" s="14"/>
      <c r="P16" s="14"/>
      <c r="Q16" s="14"/>
      <c r="R16" s="14"/>
      <c r="S16" s="14"/>
      <c r="T16" s="14"/>
      <c r="U16" s="14"/>
      <c r="V16" s="14"/>
      <c r="W16" s="14"/>
      <c r="X16" s="14"/>
      <c r="Y16" s="14"/>
      <c r="Z16" s="40">
        <f t="shared" si="1"/>
        <v>0</v>
      </c>
    </row>
    <row r="17" spans="1:26" s="8" customFormat="1" ht="15.75" x14ac:dyDescent="0.25">
      <c r="A17" s="32">
        <v>9</v>
      </c>
      <c r="B17" s="10">
        <f>'Daftar Peserta PLP'!B15</f>
        <v>0</v>
      </c>
      <c r="C17" s="10">
        <f>'Daftar Peserta PLP'!C15</f>
        <v>0</v>
      </c>
      <c r="D17" s="14"/>
      <c r="E17" s="14"/>
      <c r="F17" s="14"/>
      <c r="G17" s="14"/>
      <c r="H17" s="14"/>
      <c r="I17" s="14"/>
      <c r="J17" s="40">
        <f t="shared" si="0"/>
        <v>0</v>
      </c>
      <c r="K17" s="14"/>
      <c r="L17" s="14"/>
      <c r="M17" s="14"/>
      <c r="N17" s="14"/>
      <c r="O17" s="14"/>
      <c r="P17" s="14"/>
      <c r="Q17" s="14"/>
      <c r="R17" s="14"/>
      <c r="S17" s="14"/>
      <c r="T17" s="14"/>
      <c r="U17" s="14"/>
      <c r="V17" s="14"/>
      <c r="W17" s="14"/>
      <c r="X17" s="14"/>
      <c r="Y17" s="14"/>
      <c r="Z17" s="40">
        <f t="shared" si="1"/>
        <v>0</v>
      </c>
    </row>
    <row r="18" spans="1:26" s="8" customFormat="1" ht="15.75" x14ac:dyDescent="0.25">
      <c r="A18" s="32">
        <v>10</v>
      </c>
      <c r="B18" s="10">
        <f>'Daftar Peserta PLP'!B16</f>
        <v>0</v>
      </c>
      <c r="C18" s="10">
        <f>'Daftar Peserta PLP'!C16</f>
        <v>0</v>
      </c>
      <c r="D18" s="14"/>
      <c r="E18" s="14"/>
      <c r="F18" s="14"/>
      <c r="G18" s="14"/>
      <c r="H18" s="14"/>
      <c r="I18" s="14"/>
      <c r="J18" s="40">
        <f t="shared" si="0"/>
        <v>0</v>
      </c>
      <c r="K18" s="14"/>
      <c r="L18" s="14"/>
      <c r="M18" s="14"/>
      <c r="N18" s="14"/>
      <c r="O18" s="14"/>
      <c r="P18" s="14"/>
      <c r="Q18" s="14"/>
      <c r="R18" s="14"/>
      <c r="S18" s="14"/>
      <c r="T18" s="14"/>
      <c r="U18" s="14"/>
      <c r="V18" s="14"/>
      <c r="W18" s="14"/>
      <c r="X18" s="14"/>
      <c r="Y18" s="14"/>
      <c r="Z18" s="40">
        <f t="shared" si="1"/>
        <v>0</v>
      </c>
    </row>
    <row r="20" spans="1:26" x14ac:dyDescent="0.25">
      <c r="A20" t="s">
        <v>27</v>
      </c>
    </row>
    <row r="21" spans="1:26" ht="18.75" x14ac:dyDescent="0.3">
      <c r="B21" s="25" t="s">
        <v>69</v>
      </c>
    </row>
    <row r="22" spans="1:26" ht="18.75" x14ac:dyDescent="0.3">
      <c r="B22" s="25"/>
    </row>
    <row r="23" spans="1:26" ht="15.75" x14ac:dyDescent="0.25">
      <c r="B23" s="17"/>
      <c r="C23" s="2"/>
    </row>
    <row r="24" spans="1:26" ht="15.75" x14ac:dyDescent="0.25">
      <c r="B24" s="17"/>
      <c r="C24" s="2"/>
    </row>
    <row r="25" spans="1:26" ht="15.75" x14ac:dyDescent="0.25">
      <c r="B25" s="17"/>
      <c r="C25" s="2"/>
    </row>
    <row r="26" spans="1:26" ht="15.75" x14ac:dyDescent="0.25">
      <c r="B26" s="17"/>
      <c r="C26" s="2"/>
    </row>
    <row r="27" spans="1:26" ht="15.75" x14ac:dyDescent="0.25">
      <c r="B27" s="17"/>
      <c r="C27" s="2"/>
    </row>
  </sheetData>
  <mergeCells count="18">
    <mergeCell ref="A6:A8"/>
    <mergeCell ref="B6:B8"/>
    <mergeCell ref="C6:C8"/>
    <mergeCell ref="D7:I7"/>
    <mergeCell ref="J7:J8"/>
    <mergeCell ref="A1:J1"/>
    <mergeCell ref="B2:C2"/>
    <mergeCell ref="B3:C3"/>
    <mergeCell ref="B4:C4"/>
    <mergeCell ref="B5:C5"/>
    <mergeCell ref="Q7:S7"/>
    <mergeCell ref="D6:J6"/>
    <mergeCell ref="K6:Z6"/>
    <mergeCell ref="T7:V7"/>
    <mergeCell ref="W7:Y7"/>
    <mergeCell ref="Z7:Z8"/>
    <mergeCell ref="K7:M7"/>
    <mergeCell ref="N7:P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zoomScale="90" zoomScaleNormal="90" workbookViewId="0">
      <selection activeCell="O9" sqref="O9"/>
    </sheetView>
  </sheetViews>
  <sheetFormatPr defaultRowHeight="15" x14ac:dyDescent="0.25"/>
  <cols>
    <col min="1" max="1" width="15.42578125" customWidth="1"/>
    <col min="2" max="2" width="18.7109375" customWidth="1"/>
    <col min="3" max="3" width="58.42578125" customWidth="1"/>
  </cols>
  <sheetData>
    <row r="1" spans="1:15" s="1" customFormat="1" ht="15.75" x14ac:dyDescent="0.25">
      <c r="A1" s="74" t="s">
        <v>132</v>
      </c>
      <c r="B1" s="74"/>
      <c r="C1" s="74"/>
      <c r="D1" s="74"/>
      <c r="E1" s="74"/>
    </row>
    <row r="2" spans="1:15" s="1" customFormat="1" ht="15.75" x14ac:dyDescent="0.25">
      <c r="A2" s="2" t="s">
        <v>7</v>
      </c>
      <c r="B2" s="66">
        <f>'Daftar Peserta PLP'!B2:C2</f>
        <v>0</v>
      </c>
      <c r="C2" s="66"/>
    </row>
    <row r="3" spans="1:15" s="1" customFormat="1" ht="15.75" x14ac:dyDescent="0.25">
      <c r="A3" s="2" t="s">
        <v>4</v>
      </c>
      <c r="B3" s="66">
        <f>'Daftar Peserta PLP'!B3:C3</f>
        <v>0</v>
      </c>
      <c r="C3" s="66"/>
    </row>
    <row r="4" spans="1:15" s="1" customFormat="1" ht="15.75" x14ac:dyDescent="0.25">
      <c r="A4" s="2" t="s">
        <v>5</v>
      </c>
      <c r="B4" s="66">
        <f>'Daftar Peserta PLP'!B4:C4</f>
        <v>0</v>
      </c>
      <c r="C4" s="66"/>
      <c r="E4" s="19"/>
    </row>
    <row r="5" spans="1:15" s="1" customFormat="1" ht="15.75" x14ac:dyDescent="0.25">
      <c r="A5" s="2" t="s">
        <v>6</v>
      </c>
      <c r="B5" s="67">
        <f>'Daftar Peserta PLP'!B3:C3</f>
        <v>0</v>
      </c>
      <c r="C5" s="67"/>
    </row>
    <row r="6" spans="1:15" s="1" customFormat="1" ht="15.75" x14ac:dyDescent="0.25">
      <c r="E6" s="45"/>
      <c r="F6" s="45"/>
      <c r="G6" s="45"/>
      <c r="H6" s="45"/>
      <c r="I6" s="45"/>
      <c r="J6" s="45"/>
      <c r="K6" s="45"/>
      <c r="L6" s="45"/>
      <c r="M6" s="45"/>
    </row>
    <row r="7" spans="1:15" s="1" customFormat="1" ht="15.75" x14ac:dyDescent="0.25">
      <c r="A7" s="68" t="s">
        <v>0</v>
      </c>
      <c r="B7" s="68" t="s">
        <v>1</v>
      </c>
      <c r="C7" s="68" t="s">
        <v>3</v>
      </c>
      <c r="D7" s="59" t="s">
        <v>147</v>
      </c>
      <c r="E7" s="59"/>
      <c r="F7" s="59"/>
      <c r="G7" s="59"/>
      <c r="H7" s="59"/>
      <c r="I7" s="59"/>
      <c r="J7" s="59"/>
      <c r="K7" s="59"/>
      <c r="L7" s="59"/>
      <c r="M7" s="59"/>
      <c r="N7" s="75" t="s">
        <v>18</v>
      </c>
      <c r="O7" s="75" t="s">
        <v>137</v>
      </c>
    </row>
    <row r="8" spans="1:15" s="7" customFormat="1" ht="15.75" x14ac:dyDescent="0.25">
      <c r="A8" s="68"/>
      <c r="B8" s="68"/>
      <c r="C8" s="68"/>
      <c r="D8" s="44" t="s">
        <v>8</v>
      </c>
      <c r="E8" s="44" t="s">
        <v>9</v>
      </c>
      <c r="F8" s="44" t="s">
        <v>10</v>
      </c>
      <c r="G8" s="44" t="s">
        <v>91</v>
      </c>
      <c r="H8" s="44" t="s">
        <v>92</v>
      </c>
      <c r="I8" s="44" t="s">
        <v>93</v>
      </c>
      <c r="J8" s="44" t="s">
        <v>94</v>
      </c>
      <c r="K8" s="44" t="s">
        <v>95</v>
      </c>
      <c r="L8" s="44" t="s">
        <v>96</v>
      </c>
      <c r="M8" s="44" t="s">
        <v>97</v>
      </c>
      <c r="N8" s="76"/>
      <c r="O8" s="76"/>
    </row>
    <row r="9" spans="1:15" s="1" customFormat="1" ht="15.75" x14ac:dyDescent="0.25">
      <c r="A9" s="32">
        <v>1</v>
      </c>
      <c r="B9" s="11">
        <f>'Daftar Peserta PLP'!B7</f>
        <v>0</v>
      </c>
      <c r="C9" s="11">
        <f>'Daftar Peserta PLP'!C7</f>
        <v>0</v>
      </c>
      <c r="D9" s="13"/>
      <c r="E9" s="13"/>
      <c r="F9" s="13"/>
      <c r="G9" s="13"/>
      <c r="H9" s="13"/>
      <c r="I9" s="13"/>
      <c r="J9" s="13"/>
      <c r="K9" s="13"/>
      <c r="L9" s="13"/>
      <c r="M9" s="13"/>
      <c r="N9" s="12">
        <f>SUM(D9:M9)</f>
        <v>0</v>
      </c>
      <c r="O9" s="16">
        <f>(N9/50)*100</f>
        <v>0</v>
      </c>
    </row>
    <row r="10" spans="1:15" s="1" customFormat="1" ht="15.75" x14ac:dyDescent="0.25">
      <c r="A10" s="32">
        <v>2</v>
      </c>
      <c r="B10" s="11">
        <f>'Daftar Peserta PLP'!B8</f>
        <v>0</v>
      </c>
      <c r="C10" s="11">
        <f>'Daftar Peserta PLP'!C8</f>
        <v>0</v>
      </c>
      <c r="D10" s="13"/>
      <c r="E10" s="13"/>
      <c r="F10" s="13"/>
      <c r="G10" s="13"/>
      <c r="H10" s="13"/>
      <c r="I10" s="13"/>
      <c r="J10" s="13"/>
      <c r="K10" s="13"/>
      <c r="L10" s="13"/>
      <c r="M10" s="13"/>
      <c r="N10" s="12">
        <f t="shared" ref="N10:N18" si="0">SUM(D10:M10)</f>
        <v>0</v>
      </c>
      <c r="O10" s="16">
        <f t="shared" ref="O10:O18" si="1">(N10/50)*100</f>
        <v>0</v>
      </c>
    </row>
    <row r="11" spans="1:15" s="1" customFormat="1" ht="15.75" x14ac:dyDescent="0.25">
      <c r="A11" s="32">
        <v>3</v>
      </c>
      <c r="B11" s="11">
        <f>'Daftar Peserta PLP'!B9</f>
        <v>0</v>
      </c>
      <c r="C11" s="11">
        <f>'Daftar Peserta PLP'!C9</f>
        <v>0</v>
      </c>
      <c r="D11" s="13"/>
      <c r="E11" s="13"/>
      <c r="F11" s="13"/>
      <c r="G11" s="13"/>
      <c r="H11" s="13"/>
      <c r="I11" s="13"/>
      <c r="J11" s="13"/>
      <c r="K11" s="13"/>
      <c r="L11" s="13"/>
      <c r="M11" s="13"/>
      <c r="N11" s="12">
        <f t="shared" si="0"/>
        <v>0</v>
      </c>
      <c r="O11" s="16">
        <f t="shared" si="1"/>
        <v>0</v>
      </c>
    </row>
    <row r="12" spans="1:15" s="1" customFormat="1" ht="15.75" x14ac:dyDescent="0.25">
      <c r="A12" s="32">
        <v>4</v>
      </c>
      <c r="B12" s="11">
        <f>'Daftar Peserta PLP'!B10</f>
        <v>0</v>
      </c>
      <c r="C12" s="11">
        <f>'Daftar Peserta PLP'!C10</f>
        <v>0</v>
      </c>
      <c r="D12" s="13"/>
      <c r="E12" s="13"/>
      <c r="F12" s="13"/>
      <c r="G12" s="13"/>
      <c r="H12" s="13"/>
      <c r="I12" s="13"/>
      <c r="J12" s="13"/>
      <c r="K12" s="13"/>
      <c r="L12" s="13"/>
      <c r="M12" s="13"/>
      <c r="N12" s="12">
        <f t="shared" si="0"/>
        <v>0</v>
      </c>
      <c r="O12" s="16">
        <f t="shared" si="1"/>
        <v>0</v>
      </c>
    </row>
    <row r="13" spans="1:15" s="1" customFormat="1" ht="15.75" x14ac:dyDescent="0.25">
      <c r="A13" s="32">
        <v>5</v>
      </c>
      <c r="B13" s="11">
        <f>'Daftar Peserta PLP'!B11</f>
        <v>0</v>
      </c>
      <c r="C13" s="11">
        <f>'Daftar Peserta PLP'!C11</f>
        <v>0</v>
      </c>
      <c r="D13" s="13"/>
      <c r="E13" s="13"/>
      <c r="F13" s="13"/>
      <c r="G13" s="13"/>
      <c r="H13" s="13"/>
      <c r="I13" s="13"/>
      <c r="J13" s="13"/>
      <c r="K13" s="13"/>
      <c r="L13" s="13"/>
      <c r="M13" s="13"/>
      <c r="N13" s="12">
        <f t="shared" si="0"/>
        <v>0</v>
      </c>
      <c r="O13" s="16">
        <f t="shared" si="1"/>
        <v>0</v>
      </c>
    </row>
    <row r="14" spans="1:15" s="1" customFormat="1" ht="15.75" x14ac:dyDescent="0.25">
      <c r="A14" s="32">
        <v>6</v>
      </c>
      <c r="B14" s="11">
        <f>'Daftar Peserta PLP'!B12</f>
        <v>0</v>
      </c>
      <c r="C14" s="11">
        <f>'Daftar Peserta PLP'!C12</f>
        <v>0</v>
      </c>
      <c r="D14" s="13"/>
      <c r="E14" s="13"/>
      <c r="F14" s="13"/>
      <c r="G14" s="13"/>
      <c r="H14" s="13"/>
      <c r="I14" s="13"/>
      <c r="J14" s="13"/>
      <c r="K14" s="13"/>
      <c r="L14" s="13"/>
      <c r="M14" s="13"/>
      <c r="N14" s="12">
        <f t="shared" si="0"/>
        <v>0</v>
      </c>
      <c r="O14" s="16">
        <f t="shared" si="1"/>
        <v>0</v>
      </c>
    </row>
    <row r="15" spans="1:15" s="1" customFormat="1" ht="15.75" x14ac:dyDescent="0.25">
      <c r="A15" s="32">
        <v>7</v>
      </c>
      <c r="B15" s="11">
        <f>'Daftar Peserta PLP'!B13</f>
        <v>0</v>
      </c>
      <c r="C15" s="11">
        <f>'Daftar Peserta PLP'!C13</f>
        <v>0</v>
      </c>
      <c r="D15" s="13"/>
      <c r="E15" s="13"/>
      <c r="F15" s="13"/>
      <c r="G15" s="13"/>
      <c r="H15" s="13"/>
      <c r="I15" s="13"/>
      <c r="J15" s="13"/>
      <c r="K15" s="13"/>
      <c r="L15" s="13"/>
      <c r="M15" s="13"/>
      <c r="N15" s="12">
        <f t="shared" si="0"/>
        <v>0</v>
      </c>
      <c r="O15" s="16">
        <f t="shared" si="1"/>
        <v>0</v>
      </c>
    </row>
    <row r="16" spans="1:15" s="1" customFormat="1" ht="15.75" x14ac:dyDescent="0.25">
      <c r="A16" s="32">
        <v>8</v>
      </c>
      <c r="B16" s="11">
        <f>'Daftar Peserta PLP'!B14</f>
        <v>0</v>
      </c>
      <c r="C16" s="11">
        <f>'Daftar Peserta PLP'!C14</f>
        <v>0</v>
      </c>
      <c r="D16" s="13"/>
      <c r="E16" s="13"/>
      <c r="F16" s="13"/>
      <c r="G16" s="13"/>
      <c r="H16" s="13"/>
      <c r="I16" s="13"/>
      <c r="J16" s="13"/>
      <c r="K16" s="13"/>
      <c r="L16" s="13"/>
      <c r="M16" s="13"/>
      <c r="N16" s="12">
        <f t="shared" si="0"/>
        <v>0</v>
      </c>
      <c r="O16" s="16">
        <f t="shared" si="1"/>
        <v>0</v>
      </c>
    </row>
    <row r="17" spans="1:15" s="1" customFormat="1" ht="15.75" x14ac:dyDescent="0.25">
      <c r="A17" s="32">
        <v>9</v>
      </c>
      <c r="B17" s="11">
        <f>'Daftar Peserta PLP'!B15</f>
        <v>0</v>
      </c>
      <c r="C17" s="11">
        <f>'Daftar Peserta PLP'!C15</f>
        <v>0</v>
      </c>
      <c r="D17" s="13"/>
      <c r="E17" s="13"/>
      <c r="F17" s="13"/>
      <c r="G17" s="13"/>
      <c r="H17" s="13"/>
      <c r="I17" s="13"/>
      <c r="J17" s="13"/>
      <c r="K17" s="13"/>
      <c r="L17" s="13"/>
      <c r="M17" s="13"/>
      <c r="N17" s="12">
        <f t="shared" si="0"/>
        <v>0</v>
      </c>
      <c r="O17" s="16">
        <f t="shared" si="1"/>
        <v>0</v>
      </c>
    </row>
    <row r="18" spans="1:15" s="1" customFormat="1" ht="15.75" x14ac:dyDescent="0.25">
      <c r="A18" s="32">
        <v>10</v>
      </c>
      <c r="B18" s="11">
        <f>'Daftar Peserta PLP'!B16</f>
        <v>0</v>
      </c>
      <c r="C18" s="11">
        <f>'Daftar Peserta PLP'!C16</f>
        <v>0</v>
      </c>
      <c r="D18" s="13"/>
      <c r="E18" s="13"/>
      <c r="F18" s="13"/>
      <c r="G18" s="13"/>
      <c r="H18" s="13"/>
      <c r="I18" s="13"/>
      <c r="J18" s="13"/>
      <c r="K18" s="13"/>
      <c r="L18" s="13"/>
      <c r="M18" s="13"/>
      <c r="N18" s="12">
        <f t="shared" si="0"/>
        <v>0</v>
      </c>
      <c r="O18" s="16">
        <f t="shared" si="1"/>
        <v>0</v>
      </c>
    </row>
    <row r="19" spans="1:15" s="1" customFormat="1" ht="15.75" x14ac:dyDescent="0.25">
      <c r="A19" s="2" t="s">
        <v>20</v>
      </c>
      <c r="B19" s="1" t="s">
        <v>98</v>
      </c>
    </row>
    <row r="20" spans="1:15" s="1" customFormat="1" ht="15.75" x14ac:dyDescent="0.25">
      <c r="A20" s="48" t="s">
        <v>107</v>
      </c>
      <c r="B20" s="72" t="s">
        <v>117</v>
      </c>
      <c r="C20" s="73"/>
    </row>
    <row r="21" spans="1:15" s="1" customFormat="1" ht="15.75" x14ac:dyDescent="0.25">
      <c r="A21" s="48" t="s">
        <v>108</v>
      </c>
      <c r="B21" s="72" t="s">
        <v>109</v>
      </c>
      <c r="C21" s="73"/>
    </row>
    <row r="22" spans="1:15" s="1" customFormat="1" ht="15.75" x14ac:dyDescent="0.25">
      <c r="A22" s="48" t="s">
        <v>99</v>
      </c>
      <c r="B22" s="72" t="s">
        <v>110</v>
      </c>
      <c r="C22" s="73"/>
    </row>
    <row r="23" spans="1:15" s="1" customFormat="1" ht="15.75" x14ac:dyDescent="0.25">
      <c r="A23" s="48" t="s">
        <v>100</v>
      </c>
      <c r="B23" s="72" t="s">
        <v>111</v>
      </c>
      <c r="C23" s="73"/>
    </row>
    <row r="24" spans="1:15" s="8" customFormat="1" ht="15.75" x14ac:dyDescent="0.25">
      <c r="A24" s="48" t="s">
        <v>101</v>
      </c>
      <c r="B24" s="72" t="s">
        <v>112</v>
      </c>
      <c r="C24" s="73"/>
    </row>
    <row r="25" spans="1:15" s="8" customFormat="1" ht="15.75" x14ac:dyDescent="0.25">
      <c r="A25" s="48" t="s">
        <v>102</v>
      </c>
      <c r="B25" s="72" t="s">
        <v>113</v>
      </c>
      <c r="C25" s="73"/>
    </row>
    <row r="26" spans="1:15" s="8" customFormat="1" ht="15.75" x14ac:dyDescent="0.25">
      <c r="A26" s="48" t="s">
        <v>103</v>
      </c>
      <c r="B26" s="72" t="s">
        <v>114</v>
      </c>
      <c r="C26" s="73"/>
    </row>
    <row r="27" spans="1:15" s="8" customFormat="1" ht="15.75" x14ac:dyDescent="0.25">
      <c r="A27" s="48" t="s">
        <v>104</v>
      </c>
      <c r="B27" s="72" t="s">
        <v>115</v>
      </c>
      <c r="C27" s="73"/>
    </row>
    <row r="28" spans="1:15" s="8" customFormat="1" ht="15.75" x14ac:dyDescent="0.25">
      <c r="A28" s="48" t="s">
        <v>105</v>
      </c>
      <c r="B28" s="72" t="s">
        <v>116</v>
      </c>
      <c r="C28" s="73"/>
    </row>
    <row r="29" spans="1:15" s="8" customFormat="1" ht="15.75" x14ac:dyDescent="0.25">
      <c r="A29" s="48" t="s">
        <v>106</v>
      </c>
      <c r="B29" s="72" t="s">
        <v>118</v>
      </c>
      <c r="C29" s="73"/>
    </row>
  </sheetData>
  <mergeCells count="21">
    <mergeCell ref="N7:N8"/>
    <mergeCell ref="O7:O8"/>
    <mergeCell ref="B2:C2"/>
    <mergeCell ref="B3:C3"/>
    <mergeCell ref="B4:C4"/>
    <mergeCell ref="B5:C5"/>
    <mergeCell ref="A1:E1"/>
    <mergeCell ref="A7:A8"/>
    <mergeCell ref="B7:B8"/>
    <mergeCell ref="C7:C8"/>
    <mergeCell ref="D7:M7"/>
    <mergeCell ref="B20:C20"/>
    <mergeCell ref="B21:C21"/>
    <mergeCell ref="B22:C22"/>
    <mergeCell ref="B23:C23"/>
    <mergeCell ref="B24:C24"/>
    <mergeCell ref="B25:C25"/>
    <mergeCell ref="B26:C26"/>
    <mergeCell ref="B27:C27"/>
    <mergeCell ref="B28:C28"/>
    <mergeCell ref="B29:C2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O29"/>
  <sheetViews>
    <sheetView zoomScale="90" zoomScaleNormal="90" workbookViewId="0">
      <selection activeCell="O9" sqref="O9"/>
    </sheetView>
  </sheetViews>
  <sheetFormatPr defaultRowHeight="15" x14ac:dyDescent="0.25"/>
  <cols>
    <col min="1" max="1" width="15.42578125" customWidth="1"/>
    <col min="2" max="2" width="18.7109375" customWidth="1"/>
    <col min="3" max="3" width="58.42578125" customWidth="1"/>
  </cols>
  <sheetData>
    <row r="1" spans="1:15" s="1" customFormat="1" ht="15.75" x14ac:dyDescent="0.25">
      <c r="A1" s="74" t="s">
        <v>133</v>
      </c>
      <c r="B1" s="74"/>
      <c r="C1" s="74"/>
      <c r="D1" s="74"/>
      <c r="E1" s="74"/>
    </row>
    <row r="2" spans="1:15" s="1" customFormat="1" ht="15.75" x14ac:dyDescent="0.25">
      <c r="A2" s="2" t="s">
        <v>7</v>
      </c>
      <c r="B2" s="66">
        <f>'Daftar Peserta PLP'!B2:C2</f>
        <v>0</v>
      </c>
      <c r="C2" s="66"/>
    </row>
    <row r="3" spans="1:15" s="1" customFormat="1" ht="15.75" x14ac:dyDescent="0.25">
      <c r="A3" s="2" t="s">
        <v>4</v>
      </c>
      <c r="B3" s="66">
        <f>'Daftar Peserta PLP'!B3:C3</f>
        <v>0</v>
      </c>
      <c r="C3" s="66"/>
    </row>
    <row r="4" spans="1:15" s="1" customFormat="1" ht="15.75" x14ac:dyDescent="0.25">
      <c r="A4" s="2" t="s">
        <v>5</v>
      </c>
      <c r="B4" s="66">
        <f>'Daftar Peserta PLP'!B4:C4</f>
        <v>0</v>
      </c>
      <c r="C4" s="66"/>
      <c r="E4" s="19"/>
    </row>
    <row r="5" spans="1:15" s="1" customFormat="1" ht="15.75" x14ac:dyDescent="0.25">
      <c r="A5" s="2" t="s">
        <v>6</v>
      </c>
      <c r="B5" s="67">
        <f>'Daftar Peserta PLP'!B3:C3</f>
        <v>0</v>
      </c>
      <c r="C5" s="67"/>
    </row>
    <row r="6" spans="1:15" s="1" customFormat="1" ht="15.75" x14ac:dyDescent="0.25">
      <c r="E6" s="45"/>
      <c r="F6" s="45"/>
      <c r="G6" s="45"/>
      <c r="H6" s="45"/>
      <c r="I6" s="45"/>
      <c r="J6" s="45"/>
      <c r="K6" s="45"/>
      <c r="L6" s="45"/>
      <c r="M6" s="45"/>
    </row>
    <row r="7" spans="1:15" s="1" customFormat="1" ht="15.75" x14ac:dyDescent="0.25">
      <c r="A7" s="68" t="s">
        <v>0</v>
      </c>
      <c r="B7" s="68" t="s">
        <v>1</v>
      </c>
      <c r="C7" s="68" t="s">
        <v>3</v>
      </c>
      <c r="D7" s="59" t="s">
        <v>19</v>
      </c>
      <c r="E7" s="59"/>
      <c r="F7" s="59"/>
      <c r="G7" s="59"/>
      <c r="H7" s="59"/>
      <c r="I7" s="59"/>
      <c r="J7" s="59"/>
      <c r="K7" s="59"/>
      <c r="L7" s="59"/>
      <c r="M7" s="59"/>
      <c r="N7" s="75" t="s">
        <v>18</v>
      </c>
      <c r="O7" s="75" t="s">
        <v>40</v>
      </c>
    </row>
    <row r="8" spans="1:15" s="7" customFormat="1" ht="15.75" x14ac:dyDescent="0.25">
      <c r="A8" s="68"/>
      <c r="B8" s="68"/>
      <c r="C8" s="68"/>
      <c r="D8" s="44" t="s">
        <v>8</v>
      </c>
      <c r="E8" s="44" t="s">
        <v>9</v>
      </c>
      <c r="F8" s="44" t="s">
        <v>10</v>
      </c>
      <c r="G8" s="44" t="s">
        <v>11</v>
      </c>
      <c r="H8" s="44" t="s">
        <v>12</v>
      </c>
      <c r="I8" s="44" t="s">
        <v>13</v>
      </c>
      <c r="J8" s="44" t="s">
        <v>14</v>
      </c>
      <c r="K8" s="44" t="s">
        <v>15</v>
      </c>
      <c r="L8" s="44" t="s">
        <v>16</v>
      </c>
      <c r="M8" s="44" t="s">
        <v>17</v>
      </c>
      <c r="N8" s="76"/>
      <c r="O8" s="76"/>
    </row>
    <row r="9" spans="1:15" s="1" customFormat="1" ht="15.75" x14ac:dyDescent="0.25">
      <c r="A9" s="32">
        <v>1</v>
      </c>
      <c r="B9" s="11">
        <f>'Daftar Peserta PLP'!B7</f>
        <v>0</v>
      </c>
      <c r="C9" s="11">
        <f>'Daftar Peserta PLP'!C7</f>
        <v>0</v>
      </c>
      <c r="D9" s="13"/>
      <c r="E9" s="13"/>
      <c r="F9" s="13"/>
      <c r="G9" s="13"/>
      <c r="H9" s="13"/>
      <c r="I9" s="13"/>
      <c r="J9" s="13"/>
      <c r="K9" s="13"/>
      <c r="L9" s="13"/>
      <c r="M9" s="13"/>
      <c r="N9" s="12">
        <f>SUM(D9:M9)</f>
        <v>0</v>
      </c>
      <c r="O9" s="16">
        <f>(N9/50)*100</f>
        <v>0</v>
      </c>
    </row>
    <row r="10" spans="1:15" s="1" customFormat="1" ht="15.75" x14ac:dyDescent="0.25">
      <c r="A10" s="32">
        <v>2</v>
      </c>
      <c r="B10" s="11">
        <f>'Daftar Peserta PLP'!B8</f>
        <v>0</v>
      </c>
      <c r="C10" s="11">
        <f>'Daftar Peserta PLP'!C8</f>
        <v>0</v>
      </c>
      <c r="D10" s="13"/>
      <c r="E10" s="13"/>
      <c r="F10" s="13"/>
      <c r="G10" s="13"/>
      <c r="H10" s="13"/>
      <c r="I10" s="13"/>
      <c r="J10" s="13"/>
      <c r="K10" s="13"/>
      <c r="L10" s="13"/>
      <c r="M10" s="13"/>
      <c r="N10" s="12">
        <f t="shared" ref="N10:N18" si="0">SUM(D10:M10)</f>
        <v>0</v>
      </c>
      <c r="O10" s="16">
        <f t="shared" ref="O10:O18" si="1">(N10/50)*100</f>
        <v>0</v>
      </c>
    </row>
    <row r="11" spans="1:15" s="1" customFormat="1" ht="15.75" x14ac:dyDescent="0.25">
      <c r="A11" s="32">
        <v>3</v>
      </c>
      <c r="B11" s="11">
        <f>'Daftar Peserta PLP'!B9</f>
        <v>0</v>
      </c>
      <c r="C11" s="11">
        <f>'Daftar Peserta PLP'!C9</f>
        <v>0</v>
      </c>
      <c r="D11" s="13"/>
      <c r="E11" s="13"/>
      <c r="F11" s="13"/>
      <c r="G11" s="13"/>
      <c r="H11" s="13"/>
      <c r="I11" s="13"/>
      <c r="J11" s="13"/>
      <c r="K11" s="13"/>
      <c r="L11" s="13"/>
      <c r="M11" s="13"/>
      <c r="N11" s="12">
        <f t="shared" si="0"/>
        <v>0</v>
      </c>
      <c r="O11" s="16">
        <f t="shared" si="1"/>
        <v>0</v>
      </c>
    </row>
    <row r="12" spans="1:15" s="1" customFormat="1" ht="15.75" x14ac:dyDescent="0.25">
      <c r="A12" s="32">
        <v>4</v>
      </c>
      <c r="B12" s="11">
        <f>'Daftar Peserta PLP'!B10</f>
        <v>0</v>
      </c>
      <c r="C12" s="11">
        <f>'Daftar Peserta PLP'!C10</f>
        <v>0</v>
      </c>
      <c r="D12" s="13"/>
      <c r="E12" s="13"/>
      <c r="F12" s="13"/>
      <c r="G12" s="13"/>
      <c r="H12" s="13"/>
      <c r="I12" s="13"/>
      <c r="J12" s="13"/>
      <c r="K12" s="13"/>
      <c r="L12" s="13"/>
      <c r="M12" s="13"/>
      <c r="N12" s="12">
        <f t="shared" si="0"/>
        <v>0</v>
      </c>
      <c r="O12" s="16">
        <f t="shared" si="1"/>
        <v>0</v>
      </c>
    </row>
    <row r="13" spans="1:15" s="1" customFormat="1" ht="15.75" x14ac:dyDescent="0.25">
      <c r="A13" s="32">
        <v>5</v>
      </c>
      <c r="B13" s="11">
        <f>'Daftar Peserta PLP'!B11</f>
        <v>0</v>
      </c>
      <c r="C13" s="11">
        <f>'Daftar Peserta PLP'!C11</f>
        <v>0</v>
      </c>
      <c r="D13" s="13"/>
      <c r="E13" s="13"/>
      <c r="F13" s="13"/>
      <c r="G13" s="13"/>
      <c r="H13" s="13"/>
      <c r="I13" s="13"/>
      <c r="J13" s="13"/>
      <c r="K13" s="13"/>
      <c r="L13" s="13"/>
      <c r="M13" s="13"/>
      <c r="N13" s="12">
        <f t="shared" si="0"/>
        <v>0</v>
      </c>
      <c r="O13" s="16">
        <f t="shared" si="1"/>
        <v>0</v>
      </c>
    </row>
    <row r="14" spans="1:15" s="1" customFormat="1" ht="15.75" x14ac:dyDescent="0.25">
      <c r="A14" s="32">
        <v>6</v>
      </c>
      <c r="B14" s="11">
        <f>'Daftar Peserta PLP'!B12</f>
        <v>0</v>
      </c>
      <c r="C14" s="11">
        <f>'Daftar Peserta PLP'!C12</f>
        <v>0</v>
      </c>
      <c r="D14" s="13"/>
      <c r="E14" s="13"/>
      <c r="F14" s="13"/>
      <c r="G14" s="13"/>
      <c r="H14" s="13"/>
      <c r="I14" s="13"/>
      <c r="J14" s="13"/>
      <c r="K14" s="13"/>
      <c r="L14" s="13"/>
      <c r="M14" s="13"/>
      <c r="N14" s="12">
        <f t="shared" si="0"/>
        <v>0</v>
      </c>
      <c r="O14" s="16">
        <f t="shared" si="1"/>
        <v>0</v>
      </c>
    </row>
    <row r="15" spans="1:15" s="1" customFormat="1" ht="15.75" x14ac:dyDescent="0.25">
      <c r="A15" s="32">
        <v>7</v>
      </c>
      <c r="B15" s="11">
        <f>'Daftar Peserta PLP'!B13</f>
        <v>0</v>
      </c>
      <c r="C15" s="11">
        <f>'Daftar Peserta PLP'!C13</f>
        <v>0</v>
      </c>
      <c r="D15" s="13"/>
      <c r="E15" s="13"/>
      <c r="F15" s="13"/>
      <c r="G15" s="13"/>
      <c r="H15" s="13"/>
      <c r="I15" s="13"/>
      <c r="J15" s="13"/>
      <c r="K15" s="13"/>
      <c r="L15" s="13"/>
      <c r="M15" s="13"/>
      <c r="N15" s="12">
        <f t="shared" si="0"/>
        <v>0</v>
      </c>
      <c r="O15" s="16">
        <f t="shared" si="1"/>
        <v>0</v>
      </c>
    </row>
    <row r="16" spans="1:15" s="1" customFormat="1" ht="15.75" x14ac:dyDescent="0.25">
      <c r="A16" s="32">
        <v>8</v>
      </c>
      <c r="B16" s="11">
        <f>'Daftar Peserta PLP'!B14</f>
        <v>0</v>
      </c>
      <c r="C16" s="11">
        <f>'Daftar Peserta PLP'!C14</f>
        <v>0</v>
      </c>
      <c r="D16" s="13"/>
      <c r="E16" s="13"/>
      <c r="F16" s="13"/>
      <c r="G16" s="13"/>
      <c r="H16" s="13"/>
      <c r="I16" s="13"/>
      <c r="J16" s="13"/>
      <c r="K16" s="13"/>
      <c r="L16" s="13"/>
      <c r="M16" s="13"/>
      <c r="N16" s="12">
        <f t="shared" si="0"/>
        <v>0</v>
      </c>
      <c r="O16" s="16">
        <f t="shared" si="1"/>
        <v>0</v>
      </c>
    </row>
    <row r="17" spans="1:15" s="1" customFormat="1" ht="15.75" x14ac:dyDescent="0.25">
      <c r="A17" s="32">
        <v>9</v>
      </c>
      <c r="B17" s="11">
        <f>'Daftar Peserta PLP'!B15</f>
        <v>0</v>
      </c>
      <c r="C17" s="11">
        <f>'Daftar Peserta PLP'!C15</f>
        <v>0</v>
      </c>
      <c r="D17" s="13"/>
      <c r="E17" s="13"/>
      <c r="F17" s="13"/>
      <c r="G17" s="13"/>
      <c r="H17" s="13"/>
      <c r="I17" s="13"/>
      <c r="J17" s="13"/>
      <c r="K17" s="13"/>
      <c r="L17" s="13"/>
      <c r="M17" s="13"/>
      <c r="N17" s="12">
        <f t="shared" si="0"/>
        <v>0</v>
      </c>
      <c r="O17" s="16">
        <f t="shared" si="1"/>
        <v>0</v>
      </c>
    </row>
    <row r="18" spans="1:15" s="1" customFormat="1" ht="15.75" x14ac:dyDescent="0.25">
      <c r="A18" s="32">
        <v>10</v>
      </c>
      <c r="B18" s="11">
        <f>'Daftar Peserta PLP'!B16</f>
        <v>0</v>
      </c>
      <c r="C18" s="11">
        <f>'Daftar Peserta PLP'!C16</f>
        <v>0</v>
      </c>
      <c r="D18" s="13"/>
      <c r="E18" s="13"/>
      <c r="F18" s="13"/>
      <c r="G18" s="13"/>
      <c r="H18" s="13"/>
      <c r="I18" s="13"/>
      <c r="J18" s="13"/>
      <c r="K18" s="13"/>
      <c r="L18" s="13"/>
      <c r="M18" s="13"/>
      <c r="N18" s="12">
        <f t="shared" si="0"/>
        <v>0</v>
      </c>
      <c r="O18" s="16">
        <f t="shared" si="1"/>
        <v>0</v>
      </c>
    </row>
    <row r="19" spans="1:15" s="1" customFormat="1" ht="15.75" x14ac:dyDescent="0.25">
      <c r="A19" s="2" t="s">
        <v>20</v>
      </c>
      <c r="B19" s="1" t="s">
        <v>48</v>
      </c>
    </row>
    <row r="20" spans="1:15" s="1" customFormat="1" ht="15.75" customHeight="1" x14ac:dyDescent="0.25">
      <c r="A20" s="68" t="s">
        <v>139</v>
      </c>
      <c r="B20" s="6" t="s">
        <v>49</v>
      </c>
      <c r="C20" s="6"/>
    </row>
    <row r="21" spans="1:15" s="1" customFormat="1" ht="15.75" x14ac:dyDescent="0.25">
      <c r="A21" s="68"/>
      <c r="B21" s="6" t="s">
        <v>50</v>
      </c>
      <c r="C21" s="6"/>
    </row>
    <row r="22" spans="1:15" s="1" customFormat="1" ht="15.75" x14ac:dyDescent="0.25">
      <c r="A22" s="68"/>
      <c r="B22" s="6" t="s">
        <v>51</v>
      </c>
      <c r="C22" s="6"/>
    </row>
    <row r="23" spans="1:15" s="1" customFormat="1" ht="15.75" customHeight="1" x14ac:dyDescent="0.25">
      <c r="A23" s="68" t="s">
        <v>140</v>
      </c>
      <c r="B23" s="6" t="s">
        <v>21</v>
      </c>
      <c r="C23" s="6"/>
    </row>
    <row r="24" spans="1:15" s="8" customFormat="1" ht="15.75" x14ac:dyDescent="0.25">
      <c r="A24" s="68"/>
      <c r="B24" s="6" t="s">
        <v>22</v>
      </c>
      <c r="C24" s="26"/>
    </row>
    <row r="25" spans="1:15" s="8" customFormat="1" ht="15.75" x14ac:dyDescent="0.25">
      <c r="A25" s="68"/>
      <c r="B25" s="78" t="s">
        <v>47</v>
      </c>
      <c r="C25" s="79"/>
    </row>
    <row r="26" spans="1:15" s="8" customFormat="1" ht="15.75" customHeight="1" x14ac:dyDescent="0.25">
      <c r="A26" s="77" t="s">
        <v>141</v>
      </c>
      <c r="B26" s="6" t="s">
        <v>23</v>
      </c>
      <c r="C26" s="26"/>
    </row>
    <row r="27" spans="1:15" s="8" customFormat="1" ht="15.75" x14ac:dyDescent="0.25">
      <c r="A27" s="77"/>
      <c r="B27" s="6" t="s">
        <v>52</v>
      </c>
      <c r="C27" s="26"/>
    </row>
    <row r="28" spans="1:15" s="8" customFormat="1" ht="15.75" customHeight="1" x14ac:dyDescent="0.25">
      <c r="A28" s="77" t="s">
        <v>142</v>
      </c>
      <c r="B28" s="6" t="s">
        <v>24</v>
      </c>
      <c r="C28" s="26"/>
    </row>
    <row r="29" spans="1:15" s="8" customFormat="1" ht="15.75" x14ac:dyDescent="0.25">
      <c r="A29" s="77"/>
      <c r="B29" s="6" t="s">
        <v>25</v>
      </c>
      <c r="C29" s="26"/>
    </row>
  </sheetData>
  <mergeCells count="16">
    <mergeCell ref="A28:A29"/>
    <mergeCell ref="N7:N8"/>
    <mergeCell ref="O7:O8"/>
    <mergeCell ref="A20:A22"/>
    <mergeCell ref="A23:A25"/>
    <mergeCell ref="B25:C25"/>
    <mergeCell ref="A26:A27"/>
    <mergeCell ref="A7:A8"/>
    <mergeCell ref="B7:B8"/>
    <mergeCell ref="C7:C8"/>
    <mergeCell ref="D7:M7"/>
    <mergeCell ref="A1:E1"/>
    <mergeCell ref="B2:C2"/>
    <mergeCell ref="B3:C3"/>
    <mergeCell ref="B4:C4"/>
    <mergeCell ref="B5:C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7"/>
  <sheetViews>
    <sheetView tabSelected="1" topLeftCell="K1" zoomScale="70" zoomScaleNormal="70" workbookViewId="0">
      <selection activeCell="T11" sqref="T11"/>
    </sheetView>
  </sheetViews>
  <sheetFormatPr defaultRowHeight="15" x14ac:dyDescent="0.25"/>
  <cols>
    <col min="1" max="1" width="15.42578125" customWidth="1"/>
    <col min="2" max="2" width="18.7109375" customWidth="1"/>
    <col min="3" max="3" width="54.85546875" customWidth="1"/>
    <col min="4" max="4" width="12.7109375" style="37" customWidth="1"/>
    <col min="5" max="5" width="14.140625" style="37" customWidth="1"/>
    <col min="6" max="9" width="12.7109375" style="37" customWidth="1"/>
    <col min="10" max="12" width="15.7109375" style="37" customWidth="1"/>
    <col min="13" max="15" width="14.5703125" style="37" customWidth="1"/>
    <col min="16" max="18" width="15.85546875" style="37" customWidth="1"/>
    <col min="19" max="19" width="12.7109375" customWidth="1"/>
    <col min="20" max="25" width="15.140625" style="37" customWidth="1"/>
    <col min="26" max="26" width="13.140625" customWidth="1"/>
  </cols>
  <sheetData>
    <row r="1" spans="1:26" s="1" customFormat="1" ht="18.75" x14ac:dyDescent="0.3">
      <c r="A1" s="65" t="s">
        <v>119</v>
      </c>
      <c r="B1" s="65"/>
      <c r="C1" s="65"/>
      <c r="D1" s="33"/>
      <c r="E1" s="33"/>
      <c r="F1" s="33"/>
      <c r="G1" s="45"/>
      <c r="H1" s="45"/>
      <c r="I1" s="45"/>
      <c r="J1" s="45"/>
      <c r="K1" s="45"/>
      <c r="L1" s="45"/>
      <c r="M1" s="45"/>
      <c r="N1" s="45"/>
      <c r="O1" s="45"/>
      <c r="P1" s="33"/>
      <c r="Q1" s="33"/>
      <c r="R1" s="33"/>
      <c r="T1" s="33"/>
      <c r="U1" s="33"/>
      <c r="V1" s="33"/>
      <c r="W1" s="33"/>
      <c r="X1" s="54"/>
      <c r="Y1" s="33"/>
    </row>
    <row r="2" spans="1:26" s="1" customFormat="1" ht="15.75" x14ac:dyDescent="0.25">
      <c r="A2" s="2" t="s">
        <v>7</v>
      </c>
      <c r="B2" s="66">
        <f>'Daftar Peserta PLP'!B2:C2</f>
        <v>0</v>
      </c>
      <c r="C2" s="66"/>
      <c r="D2" s="33"/>
      <c r="E2" s="33"/>
      <c r="F2" s="33"/>
      <c r="G2" s="45"/>
      <c r="H2" s="45"/>
      <c r="I2" s="45"/>
      <c r="J2" s="45"/>
      <c r="K2" s="45"/>
      <c r="L2" s="45"/>
      <c r="M2" s="45"/>
      <c r="N2" s="45"/>
      <c r="O2" s="45"/>
      <c r="P2" s="33"/>
      <c r="Q2" s="33"/>
      <c r="R2" s="33"/>
      <c r="T2" s="33"/>
      <c r="U2" s="33"/>
      <c r="V2" s="33"/>
      <c r="W2" s="33"/>
      <c r="X2" s="54"/>
      <c r="Y2" s="33"/>
    </row>
    <row r="3" spans="1:26" s="1" customFormat="1" ht="15.75" x14ac:dyDescent="0.25">
      <c r="A3" s="2" t="s">
        <v>4</v>
      </c>
      <c r="B3" s="66">
        <f>'Daftar Peserta PLP'!B3:C3</f>
        <v>0</v>
      </c>
      <c r="C3" s="66"/>
      <c r="D3" s="33"/>
      <c r="E3" s="33"/>
      <c r="F3" s="33"/>
      <c r="G3" s="45"/>
      <c r="H3" s="45"/>
      <c r="I3" s="45"/>
      <c r="J3" s="45"/>
      <c r="K3" s="45"/>
      <c r="L3" s="45"/>
      <c r="M3" s="45"/>
      <c r="N3" s="45"/>
      <c r="O3" s="45"/>
      <c r="P3" s="33"/>
      <c r="Q3" s="33"/>
      <c r="R3" s="33"/>
      <c r="T3" s="33"/>
      <c r="U3" s="33"/>
      <c r="V3" s="33"/>
      <c r="W3" s="33"/>
      <c r="X3" s="54"/>
      <c r="Y3" s="33"/>
    </row>
    <row r="4" spans="1:26" s="1" customFormat="1" ht="15.75" x14ac:dyDescent="0.25">
      <c r="A4" s="2" t="s">
        <v>5</v>
      </c>
      <c r="B4" s="66">
        <f>'Daftar Peserta PLP'!B4:C4</f>
        <v>0</v>
      </c>
      <c r="C4" s="66"/>
      <c r="D4" s="33"/>
      <c r="E4" s="33"/>
      <c r="F4" s="33"/>
      <c r="G4" s="45"/>
      <c r="H4" s="45"/>
      <c r="I4" s="45"/>
      <c r="J4" s="45"/>
      <c r="K4" s="45"/>
      <c r="L4" s="45"/>
      <c r="M4" s="45"/>
      <c r="N4" s="45"/>
      <c r="O4" s="45"/>
      <c r="P4" s="33"/>
      <c r="Q4" s="33"/>
      <c r="R4" s="33"/>
      <c r="T4" s="33"/>
      <c r="U4" s="33"/>
      <c r="V4" s="33"/>
      <c r="W4" s="33"/>
      <c r="X4" s="54"/>
      <c r="Y4" s="33"/>
    </row>
    <row r="5" spans="1:26" s="1" customFormat="1" ht="15.75" x14ac:dyDescent="0.25">
      <c r="A5" s="2" t="s">
        <v>6</v>
      </c>
      <c r="B5" s="67">
        <f>B3</f>
        <v>0</v>
      </c>
      <c r="C5" s="67"/>
      <c r="D5" s="33"/>
      <c r="E5" s="33"/>
      <c r="F5" s="33"/>
      <c r="G5" s="45"/>
      <c r="H5" s="45"/>
      <c r="I5" s="45"/>
      <c r="J5" s="45"/>
      <c r="K5" s="45"/>
      <c r="L5" s="45"/>
      <c r="M5" s="45"/>
      <c r="N5" s="45"/>
      <c r="O5" s="45"/>
      <c r="P5" s="33"/>
      <c r="Q5" s="33"/>
      <c r="R5" s="33"/>
      <c r="T5" s="33"/>
      <c r="U5" s="33"/>
      <c r="V5" s="33"/>
      <c r="W5" s="33"/>
      <c r="X5" s="54"/>
      <c r="Y5" s="33"/>
    </row>
    <row r="6" spans="1:26" s="1" customFormat="1" ht="15.75" customHeight="1" x14ac:dyDescent="0.3">
      <c r="A6" s="68" t="s">
        <v>0</v>
      </c>
      <c r="B6" s="68" t="s">
        <v>1</v>
      </c>
      <c r="C6" s="68" t="s">
        <v>3</v>
      </c>
      <c r="D6" s="60" t="s">
        <v>135</v>
      </c>
      <c r="E6" s="61"/>
      <c r="F6" s="61"/>
      <c r="G6" s="61"/>
      <c r="H6" s="61"/>
      <c r="I6" s="61"/>
      <c r="J6" s="61"/>
      <c r="K6" s="61"/>
      <c r="L6" s="61"/>
      <c r="M6" s="61"/>
      <c r="N6" s="61"/>
      <c r="O6" s="61"/>
      <c r="P6" s="61"/>
      <c r="Q6" s="61"/>
      <c r="R6" s="61"/>
      <c r="S6" s="62"/>
      <c r="T6" s="81" t="s">
        <v>134</v>
      </c>
      <c r="U6" s="81"/>
      <c r="V6" s="81"/>
      <c r="W6" s="81"/>
      <c r="X6" s="81"/>
      <c r="Y6" s="81"/>
      <c r="Z6" s="63" t="s">
        <v>124</v>
      </c>
    </row>
    <row r="7" spans="1:26" s="1" customFormat="1" ht="15.75" customHeight="1" x14ac:dyDescent="0.25">
      <c r="A7" s="68"/>
      <c r="B7" s="68"/>
      <c r="C7" s="68"/>
      <c r="D7" s="59" t="s">
        <v>126</v>
      </c>
      <c r="E7" s="59"/>
      <c r="F7" s="59"/>
      <c r="G7" s="59" t="s">
        <v>127</v>
      </c>
      <c r="H7" s="59"/>
      <c r="I7" s="59"/>
      <c r="J7" s="59" t="s">
        <v>128</v>
      </c>
      <c r="K7" s="59"/>
      <c r="L7" s="59"/>
      <c r="M7" s="59" t="s">
        <v>129</v>
      </c>
      <c r="N7" s="59"/>
      <c r="O7" s="59"/>
      <c r="P7" s="59" t="s">
        <v>130</v>
      </c>
      <c r="Q7" s="59"/>
      <c r="R7" s="59"/>
      <c r="S7" s="63" t="s">
        <v>121</v>
      </c>
      <c r="T7" s="68" t="s">
        <v>160</v>
      </c>
      <c r="U7" s="68" t="s">
        <v>68</v>
      </c>
      <c r="V7" s="68" t="s">
        <v>161</v>
      </c>
      <c r="W7" s="68" t="s">
        <v>162</v>
      </c>
      <c r="X7" s="68" t="s">
        <v>163</v>
      </c>
      <c r="Y7" s="75" t="s">
        <v>164</v>
      </c>
      <c r="Z7" s="80"/>
    </row>
    <row r="8" spans="1:26" s="1" customFormat="1" ht="82.5" customHeight="1" x14ac:dyDescent="0.25">
      <c r="A8" s="68"/>
      <c r="B8" s="68"/>
      <c r="C8" s="68"/>
      <c r="D8" s="31" t="s">
        <v>26</v>
      </c>
      <c r="E8" s="31" t="s">
        <v>122</v>
      </c>
      <c r="F8" s="31" t="s">
        <v>123</v>
      </c>
      <c r="G8" s="31" t="s">
        <v>26</v>
      </c>
      <c r="H8" s="31" t="s">
        <v>76</v>
      </c>
      <c r="I8" s="42" t="s">
        <v>123</v>
      </c>
      <c r="J8" s="42" t="s">
        <v>26</v>
      </c>
      <c r="K8" s="42" t="s">
        <v>76</v>
      </c>
      <c r="L8" s="42" t="s">
        <v>123</v>
      </c>
      <c r="M8" s="42" t="s">
        <v>26</v>
      </c>
      <c r="N8" s="42" t="s">
        <v>76</v>
      </c>
      <c r="O8" s="42" t="s">
        <v>123</v>
      </c>
      <c r="P8" s="42" t="s">
        <v>26</v>
      </c>
      <c r="Q8" s="42" t="s">
        <v>76</v>
      </c>
      <c r="R8" s="42" t="s">
        <v>123</v>
      </c>
      <c r="S8" s="64"/>
      <c r="T8" s="68"/>
      <c r="U8" s="68"/>
      <c r="V8" s="68"/>
      <c r="W8" s="68"/>
      <c r="X8" s="68"/>
      <c r="Y8" s="76"/>
      <c r="Z8" s="64"/>
    </row>
    <row r="9" spans="1:26" s="8" customFormat="1" ht="18.75" x14ac:dyDescent="0.3">
      <c r="A9" s="32">
        <v>1</v>
      </c>
      <c r="B9" s="10">
        <f>'Daftar Peserta PLP'!B7</f>
        <v>0</v>
      </c>
      <c r="C9" s="10">
        <f>'Daftar Peserta PLP'!C7</f>
        <v>0</v>
      </c>
      <c r="D9" s="14"/>
      <c r="E9" s="14"/>
      <c r="F9" s="14"/>
      <c r="G9" s="14"/>
      <c r="H9" s="14"/>
      <c r="I9" s="14"/>
      <c r="J9" s="14"/>
      <c r="K9" s="14"/>
      <c r="L9" s="14"/>
      <c r="M9" s="14"/>
      <c r="N9" s="14"/>
      <c r="O9" s="14"/>
      <c r="P9" s="14"/>
      <c r="Q9" s="14"/>
      <c r="R9" s="14"/>
      <c r="S9" s="40">
        <f>SUM(D9:R9)/75*100</f>
        <v>0</v>
      </c>
      <c r="T9" s="14"/>
      <c r="U9" s="14"/>
      <c r="V9" s="14"/>
      <c r="W9" s="14"/>
      <c r="X9" s="14"/>
      <c r="Y9" s="14"/>
      <c r="Z9" s="39">
        <f>SUM(T9:Y9) /30 * 100</f>
        <v>0</v>
      </c>
    </row>
    <row r="10" spans="1:26" s="8" customFormat="1" ht="18.75" x14ac:dyDescent="0.3">
      <c r="A10" s="32">
        <v>2</v>
      </c>
      <c r="B10" s="10">
        <f>'Daftar Peserta PLP'!B8</f>
        <v>0</v>
      </c>
      <c r="C10" s="10">
        <f>'Daftar Peserta PLP'!C8</f>
        <v>0</v>
      </c>
      <c r="D10" s="14"/>
      <c r="E10" s="14"/>
      <c r="F10" s="14"/>
      <c r="G10" s="14"/>
      <c r="H10" s="14"/>
      <c r="I10" s="14"/>
      <c r="J10" s="14"/>
      <c r="K10" s="14"/>
      <c r="L10" s="14"/>
      <c r="M10" s="14"/>
      <c r="N10" s="14"/>
      <c r="O10" s="14"/>
      <c r="P10" s="14"/>
      <c r="Q10" s="14"/>
      <c r="R10" s="14"/>
      <c r="S10" s="40">
        <f>SUM(D10:R10)/75*100</f>
        <v>0</v>
      </c>
      <c r="T10" s="14"/>
      <c r="U10" s="14"/>
      <c r="V10" s="14"/>
      <c r="W10" s="14"/>
      <c r="X10" s="14"/>
      <c r="Y10" s="14"/>
      <c r="Z10" s="39">
        <f t="shared" ref="Z10:Z18" si="0">SUM(T10:Y10) /30 * 100</f>
        <v>0</v>
      </c>
    </row>
    <row r="11" spans="1:26" s="8" customFormat="1" ht="18.75" x14ac:dyDescent="0.3">
      <c r="A11" s="32">
        <v>3</v>
      </c>
      <c r="B11" s="10">
        <f>'Daftar Peserta PLP'!B9</f>
        <v>0</v>
      </c>
      <c r="C11" s="10">
        <f>'Daftar Peserta PLP'!C9</f>
        <v>0</v>
      </c>
      <c r="D11" s="14"/>
      <c r="E11" s="14"/>
      <c r="F11" s="14"/>
      <c r="G11" s="14"/>
      <c r="H11" s="14"/>
      <c r="I11" s="14"/>
      <c r="J11" s="14"/>
      <c r="K11" s="14"/>
      <c r="L11" s="14"/>
      <c r="M11" s="14"/>
      <c r="N11" s="14"/>
      <c r="O11" s="14"/>
      <c r="P11" s="14"/>
      <c r="Q11" s="14"/>
      <c r="R11" s="14"/>
      <c r="S11" s="40">
        <f t="shared" ref="S11:S18" si="1">SUM(D11:R11)/75*100</f>
        <v>0</v>
      </c>
      <c r="T11" s="14"/>
      <c r="U11" s="14"/>
      <c r="V11" s="14"/>
      <c r="W11" s="14"/>
      <c r="X11" s="14"/>
      <c r="Y11" s="14"/>
      <c r="Z11" s="39">
        <f t="shared" si="0"/>
        <v>0</v>
      </c>
    </row>
    <row r="12" spans="1:26" s="8" customFormat="1" ht="18.75" x14ac:dyDescent="0.3">
      <c r="A12" s="32">
        <v>4</v>
      </c>
      <c r="B12" s="10">
        <f>'Daftar Peserta PLP'!B10</f>
        <v>0</v>
      </c>
      <c r="C12" s="10">
        <f>'Daftar Peserta PLP'!C10</f>
        <v>0</v>
      </c>
      <c r="D12" s="14"/>
      <c r="E12" s="14"/>
      <c r="F12" s="14"/>
      <c r="G12" s="14"/>
      <c r="H12" s="14"/>
      <c r="I12" s="14"/>
      <c r="J12" s="14"/>
      <c r="K12" s="14"/>
      <c r="L12" s="14"/>
      <c r="M12" s="14"/>
      <c r="N12" s="14"/>
      <c r="O12" s="14"/>
      <c r="P12" s="14"/>
      <c r="Q12" s="14"/>
      <c r="R12" s="14"/>
      <c r="S12" s="40">
        <f t="shared" si="1"/>
        <v>0</v>
      </c>
      <c r="T12" s="14"/>
      <c r="U12" s="14"/>
      <c r="V12" s="14"/>
      <c r="W12" s="14"/>
      <c r="X12" s="14"/>
      <c r="Y12" s="14"/>
      <c r="Z12" s="39">
        <f t="shared" si="0"/>
        <v>0</v>
      </c>
    </row>
    <row r="13" spans="1:26" s="8" customFormat="1" ht="18.75" x14ac:dyDescent="0.3">
      <c r="A13" s="32">
        <v>5</v>
      </c>
      <c r="B13" s="10">
        <f>'Daftar Peserta PLP'!B11</f>
        <v>0</v>
      </c>
      <c r="C13" s="10">
        <f>'Daftar Peserta PLP'!C11</f>
        <v>0</v>
      </c>
      <c r="D13" s="14"/>
      <c r="E13" s="14"/>
      <c r="F13" s="14"/>
      <c r="G13" s="14"/>
      <c r="H13" s="14"/>
      <c r="I13" s="14"/>
      <c r="J13" s="14"/>
      <c r="K13" s="14"/>
      <c r="L13" s="14"/>
      <c r="M13" s="14"/>
      <c r="N13" s="14"/>
      <c r="O13" s="14"/>
      <c r="P13" s="14"/>
      <c r="Q13" s="14"/>
      <c r="R13" s="14"/>
      <c r="S13" s="40">
        <f t="shared" si="1"/>
        <v>0</v>
      </c>
      <c r="T13" s="14"/>
      <c r="U13" s="14"/>
      <c r="V13" s="14"/>
      <c r="W13" s="14"/>
      <c r="X13" s="14"/>
      <c r="Y13" s="14"/>
      <c r="Z13" s="39">
        <f t="shared" si="0"/>
        <v>0</v>
      </c>
    </row>
    <row r="14" spans="1:26" s="8" customFormat="1" ht="18.75" x14ac:dyDescent="0.3">
      <c r="A14" s="32">
        <v>6</v>
      </c>
      <c r="B14" s="10">
        <f>'Daftar Peserta PLP'!B12</f>
        <v>0</v>
      </c>
      <c r="C14" s="10">
        <f>'Daftar Peserta PLP'!C12</f>
        <v>0</v>
      </c>
      <c r="D14" s="14"/>
      <c r="E14" s="14"/>
      <c r="F14" s="14"/>
      <c r="G14" s="14"/>
      <c r="H14" s="14"/>
      <c r="I14" s="14"/>
      <c r="J14" s="14"/>
      <c r="K14" s="14"/>
      <c r="L14" s="14"/>
      <c r="M14" s="14"/>
      <c r="N14" s="14"/>
      <c r="O14" s="14"/>
      <c r="P14" s="14"/>
      <c r="Q14" s="14"/>
      <c r="R14" s="14"/>
      <c r="S14" s="40">
        <f t="shared" si="1"/>
        <v>0</v>
      </c>
      <c r="T14" s="14"/>
      <c r="U14" s="14"/>
      <c r="V14" s="14"/>
      <c r="W14" s="14"/>
      <c r="X14" s="14"/>
      <c r="Y14" s="14"/>
      <c r="Z14" s="39">
        <f t="shared" si="0"/>
        <v>0</v>
      </c>
    </row>
    <row r="15" spans="1:26" s="8" customFormat="1" ht="18.75" x14ac:dyDescent="0.3">
      <c r="A15" s="32">
        <v>7</v>
      </c>
      <c r="B15" s="10">
        <f>'Daftar Peserta PLP'!B13</f>
        <v>0</v>
      </c>
      <c r="C15" s="10">
        <f>'Daftar Peserta PLP'!C13</f>
        <v>0</v>
      </c>
      <c r="D15" s="14"/>
      <c r="E15" s="14"/>
      <c r="F15" s="14"/>
      <c r="G15" s="14"/>
      <c r="H15" s="14"/>
      <c r="I15" s="14"/>
      <c r="J15" s="14"/>
      <c r="K15" s="14"/>
      <c r="L15" s="14"/>
      <c r="M15" s="14"/>
      <c r="N15" s="14"/>
      <c r="O15" s="14"/>
      <c r="P15" s="14"/>
      <c r="Q15" s="14"/>
      <c r="R15" s="14"/>
      <c r="S15" s="40">
        <f t="shared" si="1"/>
        <v>0</v>
      </c>
      <c r="T15" s="14"/>
      <c r="U15" s="14"/>
      <c r="V15" s="14"/>
      <c r="W15" s="14"/>
      <c r="X15" s="14"/>
      <c r="Y15" s="14"/>
      <c r="Z15" s="39">
        <f t="shared" si="0"/>
        <v>0</v>
      </c>
    </row>
    <row r="16" spans="1:26" s="8" customFormat="1" ht="18.75" x14ac:dyDescent="0.3">
      <c r="A16" s="32">
        <v>8</v>
      </c>
      <c r="B16" s="10">
        <f>'Daftar Peserta PLP'!B14</f>
        <v>0</v>
      </c>
      <c r="C16" s="10">
        <f>'Daftar Peserta PLP'!C14</f>
        <v>0</v>
      </c>
      <c r="D16" s="14"/>
      <c r="E16" s="14"/>
      <c r="F16" s="14"/>
      <c r="G16" s="14"/>
      <c r="H16" s="14"/>
      <c r="I16" s="14"/>
      <c r="J16" s="14"/>
      <c r="K16" s="14"/>
      <c r="L16" s="14"/>
      <c r="M16" s="14"/>
      <c r="N16" s="14"/>
      <c r="O16" s="14"/>
      <c r="P16" s="14"/>
      <c r="Q16" s="14"/>
      <c r="R16" s="14"/>
      <c r="S16" s="40">
        <f t="shared" si="1"/>
        <v>0</v>
      </c>
      <c r="T16" s="14"/>
      <c r="U16" s="14"/>
      <c r="V16" s="14"/>
      <c r="W16" s="14"/>
      <c r="X16" s="14"/>
      <c r="Y16" s="14"/>
      <c r="Z16" s="39">
        <f t="shared" si="0"/>
        <v>0</v>
      </c>
    </row>
    <row r="17" spans="1:26" s="8" customFormat="1" ht="18.75" x14ac:dyDescent="0.3">
      <c r="A17" s="32">
        <v>9</v>
      </c>
      <c r="B17" s="10">
        <f>'Daftar Peserta PLP'!B15</f>
        <v>0</v>
      </c>
      <c r="C17" s="10">
        <f>'Daftar Peserta PLP'!C15</f>
        <v>0</v>
      </c>
      <c r="D17" s="14"/>
      <c r="E17" s="14"/>
      <c r="F17" s="14"/>
      <c r="G17" s="14"/>
      <c r="H17" s="14"/>
      <c r="I17" s="14"/>
      <c r="J17" s="14"/>
      <c r="K17" s="14"/>
      <c r="L17" s="14"/>
      <c r="M17" s="14"/>
      <c r="N17" s="14"/>
      <c r="O17" s="14"/>
      <c r="P17" s="14"/>
      <c r="Q17" s="14"/>
      <c r="R17" s="14"/>
      <c r="S17" s="40">
        <f t="shared" si="1"/>
        <v>0</v>
      </c>
      <c r="T17" s="14"/>
      <c r="U17" s="14"/>
      <c r="V17" s="14"/>
      <c r="W17" s="14"/>
      <c r="X17" s="14"/>
      <c r="Y17" s="14"/>
      <c r="Z17" s="39">
        <f t="shared" si="0"/>
        <v>0</v>
      </c>
    </row>
    <row r="18" spans="1:26" s="8" customFormat="1" ht="18.75" x14ac:dyDescent="0.3">
      <c r="A18" s="32">
        <v>10</v>
      </c>
      <c r="B18" s="10">
        <f>'Daftar Peserta PLP'!B16</f>
        <v>0</v>
      </c>
      <c r="C18" s="10">
        <f>'Daftar Peserta PLP'!C16</f>
        <v>0</v>
      </c>
      <c r="D18" s="14"/>
      <c r="E18" s="14"/>
      <c r="F18" s="14"/>
      <c r="G18" s="14"/>
      <c r="H18" s="14"/>
      <c r="I18" s="14"/>
      <c r="J18" s="14"/>
      <c r="K18" s="14"/>
      <c r="L18" s="14"/>
      <c r="M18" s="14"/>
      <c r="N18" s="14"/>
      <c r="O18" s="14"/>
      <c r="P18" s="14"/>
      <c r="Q18" s="14"/>
      <c r="R18" s="14"/>
      <c r="S18" s="40">
        <f t="shared" si="1"/>
        <v>0</v>
      </c>
      <c r="T18" s="14"/>
      <c r="U18" s="14"/>
      <c r="V18" s="14"/>
      <c r="W18" s="14"/>
      <c r="X18" s="14"/>
      <c r="Y18" s="14"/>
      <c r="Z18" s="39">
        <f t="shared" si="0"/>
        <v>0</v>
      </c>
    </row>
    <row r="20" spans="1:26" x14ac:dyDescent="0.25">
      <c r="A20" t="s">
        <v>27</v>
      </c>
    </row>
    <row r="21" spans="1:26" ht="18.75" x14ac:dyDescent="0.3">
      <c r="B21" s="25" t="s">
        <v>69</v>
      </c>
    </row>
    <row r="22" spans="1:26" ht="18.75" x14ac:dyDescent="0.3">
      <c r="B22" s="25" t="s">
        <v>28</v>
      </c>
    </row>
    <row r="23" spans="1:26" ht="15.75" x14ac:dyDescent="0.25">
      <c r="B23" s="17" t="s">
        <v>29</v>
      </c>
      <c r="C23" s="2" t="s">
        <v>34</v>
      </c>
    </row>
    <row r="24" spans="1:26" ht="15.75" x14ac:dyDescent="0.25">
      <c r="B24" s="17" t="s">
        <v>30</v>
      </c>
      <c r="C24" s="2" t="s">
        <v>35</v>
      </c>
    </row>
    <row r="25" spans="1:26" ht="15.75" x14ac:dyDescent="0.25">
      <c r="B25" s="17" t="s">
        <v>31</v>
      </c>
      <c r="C25" s="2" t="s">
        <v>36</v>
      </c>
    </row>
    <row r="26" spans="1:26" ht="15.75" x14ac:dyDescent="0.25">
      <c r="B26" s="17" t="s">
        <v>32</v>
      </c>
      <c r="C26" s="2" t="s">
        <v>37</v>
      </c>
    </row>
    <row r="27" spans="1:26" ht="15.75" x14ac:dyDescent="0.25">
      <c r="B27" s="17" t="s">
        <v>33</v>
      </c>
      <c r="C27" s="2" t="s">
        <v>38</v>
      </c>
    </row>
  </sheetData>
  <mergeCells count="23">
    <mergeCell ref="G7:I7"/>
    <mergeCell ref="S7:S8"/>
    <mergeCell ref="T6:Y6"/>
    <mergeCell ref="J7:L7"/>
    <mergeCell ref="M7:O7"/>
    <mergeCell ref="P7:R7"/>
    <mergeCell ref="X7:X8"/>
    <mergeCell ref="Z6:Z8"/>
    <mergeCell ref="A1:C1"/>
    <mergeCell ref="B2:C2"/>
    <mergeCell ref="B3:C3"/>
    <mergeCell ref="B4:C4"/>
    <mergeCell ref="B5:C5"/>
    <mergeCell ref="A6:A8"/>
    <mergeCell ref="B6:B8"/>
    <mergeCell ref="C6:C8"/>
    <mergeCell ref="D6:S6"/>
    <mergeCell ref="Y7:Y8"/>
    <mergeCell ref="V7:V8"/>
    <mergeCell ref="W7:W8"/>
    <mergeCell ref="D7:F7"/>
    <mergeCell ref="T7:T8"/>
    <mergeCell ref="U7:U8"/>
  </mergeCells>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9"/>
  <sheetViews>
    <sheetView topLeftCell="C1" workbookViewId="0">
      <selection activeCell="O9" sqref="O9"/>
    </sheetView>
  </sheetViews>
  <sheetFormatPr defaultRowHeight="15" x14ac:dyDescent="0.25"/>
  <cols>
    <col min="1" max="1" width="15.42578125" customWidth="1"/>
    <col min="2" max="2" width="18.7109375" customWidth="1"/>
    <col min="3" max="3" width="58.42578125" customWidth="1"/>
  </cols>
  <sheetData>
    <row r="1" spans="1:15" s="1" customFormat="1" ht="15.75" x14ac:dyDescent="0.25">
      <c r="A1" s="74" t="s">
        <v>90</v>
      </c>
      <c r="B1" s="74"/>
      <c r="C1" s="74"/>
      <c r="D1" s="74"/>
      <c r="E1" s="74"/>
    </row>
    <row r="2" spans="1:15" s="1" customFormat="1" ht="15.75" x14ac:dyDescent="0.25">
      <c r="A2" s="2" t="s">
        <v>7</v>
      </c>
      <c r="B2" s="66">
        <f>'Daftar Peserta PLP'!B2:C2</f>
        <v>0</v>
      </c>
      <c r="C2" s="66"/>
    </row>
    <row r="3" spans="1:15" s="1" customFormat="1" ht="15.75" x14ac:dyDescent="0.25">
      <c r="A3" s="2" t="s">
        <v>4</v>
      </c>
      <c r="B3" s="66">
        <f>'Daftar Peserta PLP'!B3:C3</f>
        <v>0</v>
      </c>
      <c r="C3" s="66"/>
    </row>
    <row r="4" spans="1:15" s="1" customFormat="1" ht="15.75" x14ac:dyDescent="0.25">
      <c r="A4" s="2" t="s">
        <v>5</v>
      </c>
      <c r="B4" s="66">
        <f>'Daftar Peserta PLP'!B4:C4</f>
        <v>0</v>
      </c>
      <c r="C4" s="66"/>
      <c r="E4" s="19"/>
    </row>
    <row r="5" spans="1:15" s="1" customFormat="1" ht="15.75" x14ac:dyDescent="0.25">
      <c r="A5" s="2" t="s">
        <v>6</v>
      </c>
      <c r="B5" s="67">
        <f>'Daftar Peserta PLP'!B3:C3</f>
        <v>0</v>
      </c>
      <c r="C5" s="67"/>
    </row>
    <row r="6" spans="1:15" s="1" customFormat="1" ht="15.75" x14ac:dyDescent="0.25">
      <c r="E6" s="45"/>
      <c r="F6" s="45"/>
      <c r="G6" s="45"/>
      <c r="H6" s="45"/>
      <c r="I6" s="45"/>
      <c r="J6" s="45"/>
      <c r="K6" s="45"/>
      <c r="L6" s="45"/>
      <c r="M6" s="45"/>
    </row>
    <row r="7" spans="1:15" s="1" customFormat="1" ht="15.75" x14ac:dyDescent="0.25">
      <c r="A7" s="68" t="s">
        <v>0</v>
      </c>
      <c r="B7" s="68" t="s">
        <v>1</v>
      </c>
      <c r="C7" s="68" t="s">
        <v>3</v>
      </c>
      <c r="D7" s="59" t="s">
        <v>136</v>
      </c>
      <c r="E7" s="59"/>
      <c r="F7" s="59"/>
      <c r="G7" s="59"/>
      <c r="H7" s="59"/>
      <c r="I7" s="59"/>
      <c r="J7" s="59"/>
      <c r="K7" s="59"/>
      <c r="L7" s="59"/>
      <c r="M7" s="59"/>
      <c r="N7" s="75" t="s">
        <v>18</v>
      </c>
      <c r="O7" s="75" t="s">
        <v>137</v>
      </c>
    </row>
    <row r="8" spans="1:15" s="7" customFormat="1" ht="15.75" x14ac:dyDescent="0.25">
      <c r="A8" s="68"/>
      <c r="B8" s="68"/>
      <c r="C8" s="68"/>
      <c r="D8" s="44" t="s">
        <v>8</v>
      </c>
      <c r="E8" s="44" t="s">
        <v>9</v>
      </c>
      <c r="F8" s="44" t="s">
        <v>10</v>
      </c>
      <c r="G8" s="44" t="s">
        <v>91</v>
      </c>
      <c r="H8" s="44" t="s">
        <v>92</v>
      </c>
      <c r="I8" s="44" t="s">
        <v>93</v>
      </c>
      <c r="J8" s="44" t="s">
        <v>94</v>
      </c>
      <c r="K8" s="44" t="s">
        <v>95</v>
      </c>
      <c r="L8" s="44" t="s">
        <v>96</v>
      </c>
      <c r="M8" s="44" t="s">
        <v>97</v>
      </c>
      <c r="N8" s="76"/>
      <c r="O8" s="76"/>
    </row>
    <row r="9" spans="1:15" s="1" customFormat="1" ht="15.75" x14ac:dyDescent="0.25">
      <c r="A9" s="32">
        <v>1</v>
      </c>
      <c r="B9" s="11">
        <f>'Daftar Peserta PLP'!B7</f>
        <v>0</v>
      </c>
      <c r="C9" s="11">
        <f>'Daftar Peserta PLP'!C7</f>
        <v>0</v>
      </c>
      <c r="D9" s="13"/>
      <c r="E9" s="13"/>
      <c r="F9" s="13"/>
      <c r="G9" s="13"/>
      <c r="H9" s="13"/>
      <c r="I9" s="13"/>
      <c r="J9" s="13"/>
      <c r="K9" s="13"/>
      <c r="L9" s="13"/>
      <c r="M9" s="13"/>
      <c r="N9" s="12">
        <f>SUM(D9:M9)</f>
        <v>0</v>
      </c>
      <c r="O9" s="16">
        <f>(N9/50)*100</f>
        <v>0</v>
      </c>
    </row>
    <row r="10" spans="1:15" s="1" customFormat="1" ht="15.75" x14ac:dyDescent="0.25">
      <c r="A10" s="32">
        <v>2</v>
      </c>
      <c r="B10" s="11">
        <f>'Daftar Peserta PLP'!B8</f>
        <v>0</v>
      </c>
      <c r="C10" s="11">
        <f>'Daftar Peserta PLP'!C8</f>
        <v>0</v>
      </c>
      <c r="D10" s="13"/>
      <c r="E10" s="13"/>
      <c r="F10" s="13"/>
      <c r="G10" s="13"/>
      <c r="H10" s="13"/>
      <c r="I10" s="13"/>
      <c r="J10" s="13"/>
      <c r="K10" s="13"/>
      <c r="L10" s="13"/>
      <c r="M10" s="13"/>
      <c r="N10" s="12">
        <f t="shared" ref="N10:N18" si="0">SUM(D10:M10)</f>
        <v>0</v>
      </c>
      <c r="O10" s="16">
        <f t="shared" ref="O10:O18" si="1">(N10/50)*100</f>
        <v>0</v>
      </c>
    </row>
    <row r="11" spans="1:15" s="1" customFormat="1" ht="15.75" x14ac:dyDescent="0.25">
      <c r="A11" s="32">
        <v>3</v>
      </c>
      <c r="B11" s="11">
        <f>'Daftar Peserta PLP'!B9</f>
        <v>0</v>
      </c>
      <c r="C11" s="11">
        <f>'Daftar Peserta PLP'!C9</f>
        <v>0</v>
      </c>
      <c r="D11" s="13"/>
      <c r="E11" s="13"/>
      <c r="F11" s="13"/>
      <c r="G11" s="13"/>
      <c r="H11" s="13"/>
      <c r="I11" s="13"/>
      <c r="J11" s="13"/>
      <c r="K11" s="13"/>
      <c r="L11" s="13"/>
      <c r="M11" s="13"/>
      <c r="N11" s="12">
        <f t="shared" si="0"/>
        <v>0</v>
      </c>
      <c r="O11" s="16">
        <f t="shared" si="1"/>
        <v>0</v>
      </c>
    </row>
    <row r="12" spans="1:15" s="1" customFormat="1" ht="15.75" x14ac:dyDescent="0.25">
      <c r="A12" s="32">
        <v>4</v>
      </c>
      <c r="B12" s="11">
        <f>'Daftar Peserta PLP'!B10</f>
        <v>0</v>
      </c>
      <c r="C12" s="11">
        <f>'Daftar Peserta PLP'!C10</f>
        <v>0</v>
      </c>
      <c r="D12" s="13"/>
      <c r="E12" s="13"/>
      <c r="F12" s="13"/>
      <c r="G12" s="13"/>
      <c r="H12" s="13"/>
      <c r="I12" s="13"/>
      <c r="J12" s="13"/>
      <c r="K12" s="13"/>
      <c r="L12" s="13"/>
      <c r="M12" s="13"/>
      <c r="N12" s="12">
        <f t="shared" si="0"/>
        <v>0</v>
      </c>
      <c r="O12" s="16">
        <f t="shared" si="1"/>
        <v>0</v>
      </c>
    </row>
    <row r="13" spans="1:15" s="1" customFormat="1" ht="15.75" x14ac:dyDescent="0.25">
      <c r="A13" s="32">
        <v>5</v>
      </c>
      <c r="B13" s="11">
        <f>'Daftar Peserta PLP'!B11</f>
        <v>0</v>
      </c>
      <c r="C13" s="11">
        <f>'Daftar Peserta PLP'!C11</f>
        <v>0</v>
      </c>
      <c r="D13" s="13"/>
      <c r="E13" s="13"/>
      <c r="F13" s="13"/>
      <c r="G13" s="13"/>
      <c r="H13" s="13"/>
      <c r="I13" s="13"/>
      <c r="J13" s="13"/>
      <c r="K13" s="13"/>
      <c r="L13" s="13"/>
      <c r="M13" s="13"/>
      <c r="N13" s="12">
        <f t="shared" si="0"/>
        <v>0</v>
      </c>
      <c r="O13" s="16">
        <f t="shared" si="1"/>
        <v>0</v>
      </c>
    </row>
    <row r="14" spans="1:15" s="1" customFormat="1" ht="15.75" x14ac:dyDescent="0.25">
      <c r="A14" s="32">
        <v>6</v>
      </c>
      <c r="B14" s="11">
        <f>'Daftar Peserta PLP'!B12</f>
        <v>0</v>
      </c>
      <c r="C14" s="11">
        <f>'Daftar Peserta PLP'!C12</f>
        <v>0</v>
      </c>
      <c r="D14" s="13"/>
      <c r="E14" s="13"/>
      <c r="F14" s="13"/>
      <c r="G14" s="13"/>
      <c r="H14" s="13"/>
      <c r="I14" s="13"/>
      <c r="J14" s="13"/>
      <c r="K14" s="13"/>
      <c r="L14" s="13"/>
      <c r="M14" s="13"/>
      <c r="N14" s="12">
        <f t="shared" si="0"/>
        <v>0</v>
      </c>
      <c r="O14" s="16">
        <f t="shared" si="1"/>
        <v>0</v>
      </c>
    </row>
    <row r="15" spans="1:15" s="1" customFormat="1" ht="15.75" x14ac:dyDescent="0.25">
      <c r="A15" s="32">
        <v>7</v>
      </c>
      <c r="B15" s="11">
        <f>'Daftar Peserta PLP'!B13</f>
        <v>0</v>
      </c>
      <c r="C15" s="11">
        <f>'Daftar Peserta PLP'!C13</f>
        <v>0</v>
      </c>
      <c r="D15" s="13"/>
      <c r="E15" s="13"/>
      <c r="F15" s="13"/>
      <c r="G15" s="13"/>
      <c r="H15" s="13"/>
      <c r="I15" s="13"/>
      <c r="J15" s="13"/>
      <c r="K15" s="13"/>
      <c r="L15" s="13"/>
      <c r="M15" s="13"/>
      <c r="N15" s="12">
        <f t="shared" si="0"/>
        <v>0</v>
      </c>
      <c r="O15" s="16">
        <f t="shared" si="1"/>
        <v>0</v>
      </c>
    </row>
    <row r="16" spans="1:15" s="1" customFormat="1" ht="15.75" x14ac:dyDescent="0.25">
      <c r="A16" s="32">
        <v>8</v>
      </c>
      <c r="B16" s="11">
        <f>'Daftar Peserta PLP'!B14</f>
        <v>0</v>
      </c>
      <c r="C16" s="11">
        <f>'Daftar Peserta PLP'!C14</f>
        <v>0</v>
      </c>
      <c r="D16" s="13"/>
      <c r="E16" s="13"/>
      <c r="F16" s="13"/>
      <c r="G16" s="13"/>
      <c r="H16" s="13"/>
      <c r="I16" s="13"/>
      <c r="J16" s="13"/>
      <c r="K16" s="13"/>
      <c r="L16" s="13"/>
      <c r="M16" s="13"/>
      <c r="N16" s="12">
        <f t="shared" si="0"/>
        <v>0</v>
      </c>
      <c r="O16" s="16">
        <f t="shared" si="1"/>
        <v>0</v>
      </c>
    </row>
    <row r="17" spans="1:15" s="1" customFormat="1" ht="15.75" x14ac:dyDescent="0.25">
      <c r="A17" s="32">
        <v>9</v>
      </c>
      <c r="B17" s="11">
        <f>'Daftar Peserta PLP'!B15</f>
        <v>0</v>
      </c>
      <c r="C17" s="11">
        <f>'Daftar Peserta PLP'!C15</f>
        <v>0</v>
      </c>
      <c r="D17" s="13"/>
      <c r="E17" s="13"/>
      <c r="F17" s="13"/>
      <c r="G17" s="13"/>
      <c r="H17" s="13"/>
      <c r="I17" s="13"/>
      <c r="J17" s="13"/>
      <c r="K17" s="13"/>
      <c r="L17" s="13"/>
      <c r="M17" s="13"/>
      <c r="N17" s="12">
        <f t="shared" si="0"/>
        <v>0</v>
      </c>
      <c r="O17" s="16">
        <f t="shared" si="1"/>
        <v>0</v>
      </c>
    </row>
    <row r="18" spans="1:15" s="1" customFormat="1" ht="15.75" x14ac:dyDescent="0.25">
      <c r="A18" s="32">
        <v>10</v>
      </c>
      <c r="B18" s="11">
        <f>'Daftar Peserta PLP'!B16</f>
        <v>0</v>
      </c>
      <c r="C18" s="11">
        <f>'Daftar Peserta PLP'!C16</f>
        <v>0</v>
      </c>
      <c r="D18" s="13"/>
      <c r="E18" s="13"/>
      <c r="F18" s="13"/>
      <c r="G18" s="13"/>
      <c r="H18" s="13"/>
      <c r="I18" s="13"/>
      <c r="J18" s="13"/>
      <c r="K18" s="13"/>
      <c r="L18" s="13"/>
      <c r="M18" s="13"/>
      <c r="N18" s="12">
        <f t="shared" si="0"/>
        <v>0</v>
      </c>
      <c r="O18" s="16">
        <f t="shared" si="1"/>
        <v>0</v>
      </c>
    </row>
    <row r="19" spans="1:15" s="1" customFormat="1" ht="15.75" x14ac:dyDescent="0.25">
      <c r="A19" s="2" t="s">
        <v>20</v>
      </c>
      <c r="B19" s="1" t="s">
        <v>98</v>
      </c>
    </row>
    <row r="20" spans="1:15" s="1" customFormat="1" ht="15.75" x14ac:dyDescent="0.25">
      <c r="A20" s="48" t="s">
        <v>107</v>
      </c>
      <c r="B20" s="72" t="s">
        <v>117</v>
      </c>
      <c r="C20" s="73"/>
    </row>
    <row r="21" spans="1:15" s="1" customFormat="1" ht="15.75" x14ac:dyDescent="0.25">
      <c r="A21" s="48" t="s">
        <v>108</v>
      </c>
      <c r="B21" s="72" t="s">
        <v>109</v>
      </c>
      <c r="C21" s="73"/>
    </row>
    <row r="22" spans="1:15" s="1" customFormat="1" ht="15.75" x14ac:dyDescent="0.25">
      <c r="A22" s="48" t="s">
        <v>99</v>
      </c>
      <c r="B22" s="72" t="s">
        <v>110</v>
      </c>
      <c r="C22" s="73"/>
    </row>
    <row r="23" spans="1:15" s="1" customFormat="1" ht="15.75" x14ac:dyDescent="0.25">
      <c r="A23" s="48" t="s">
        <v>100</v>
      </c>
      <c r="B23" s="72" t="s">
        <v>111</v>
      </c>
      <c r="C23" s="73"/>
    </row>
    <row r="24" spans="1:15" s="8" customFormat="1" ht="15.75" x14ac:dyDescent="0.25">
      <c r="A24" s="48" t="s">
        <v>101</v>
      </c>
      <c r="B24" s="72" t="s">
        <v>112</v>
      </c>
      <c r="C24" s="73"/>
    </row>
    <row r="25" spans="1:15" s="8" customFormat="1" ht="15.75" x14ac:dyDescent="0.25">
      <c r="A25" s="48" t="s">
        <v>102</v>
      </c>
      <c r="B25" s="72" t="s">
        <v>113</v>
      </c>
      <c r="C25" s="73"/>
    </row>
    <row r="26" spans="1:15" s="8" customFormat="1" ht="15.75" x14ac:dyDescent="0.25">
      <c r="A26" s="48" t="s">
        <v>103</v>
      </c>
      <c r="B26" s="72" t="s">
        <v>114</v>
      </c>
      <c r="C26" s="73"/>
    </row>
    <row r="27" spans="1:15" s="8" customFormat="1" ht="15.75" x14ac:dyDescent="0.25">
      <c r="A27" s="48" t="s">
        <v>104</v>
      </c>
      <c r="B27" s="72" t="s">
        <v>115</v>
      </c>
      <c r="C27" s="73"/>
    </row>
    <row r="28" spans="1:15" s="8" customFormat="1" ht="15.75" x14ac:dyDescent="0.25">
      <c r="A28" s="48" t="s">
        <v>105</v>
      </c>
      <c r="B28" s="72" t="s">
        <v>116</v>
      </c>
      <c r="C28" s="73"/>
    </row>
    <row r="29" spans="1:15" s="8" customFormat="1" ht="15.75" x14ac:dyDescent="0.25">
      <c r="A29" s="48" t="s">
        <v>106</v>
      </c>
      <c r="B29" s="72" t="s">
        <v>118</v>
      </c>
      <c r="C29" s="73"/>
    </row>
  </sheetData>
  <mergeCells count="21">
    <mergeCell ref="O7:O8"/>
    <mergeCell ref="B25:C25"/>
    <mergeCell ref="A1:E1"/>
    <mergeCell ref="B2:C2"/>
    <mergeCell ref="B3:C3"/>
    <mergeCell ref="B4:C4"/>
    <mergeCell ref="B5:C5"/>
    <mergeCell ref="A7:A8"/>
    <mergeCell ref="B7:B8"/>
    <mergeCell ref="C7:C8"/>
    <mergeCell ref="D7:M7"/>
    <mergeCell ref="B26:C26"/>
    <mergeCell ref="B27:C27"/>
    <mergeCell ref="B28:C28"/>
    <mergeCell ref="B29:C29"/>
    <mergeCell ref="N7:N8"/>
    <mergeCell ref="B20:C20"/>
    <mergeCell ref="B21:C21"/>
    <mergeCell ref="B22:C22"/>
    <mergeCell ref="B23:C23"/>
    <mergeCell ref="B24:C2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O29"/>
  <sheetViews>
    <sheetView zoomScale="90" zoomScaleNormal="90" workbookViewId="0">
      <selection activeCell="O9" sqref="O9"/>
    </sheetView>
  </sheetViews>
  <sheetFormatPr defaultRowHeight="15" x14ac:dyDescent="0.25"/>
  <cols>
    <col min="1" max="1" width="15.42578125" customWidth="1"/>
    <col min="2" max="2" width="18.7109375" customWidth="1"/>
    <col min="3" max="3" width="58.42578125" customWidth="1"/>
  </cols>
  <sheetData>
    <row r="1" spans="1:15" s="1" customFormat="1" ht="15.75" x14ac:dyDescent="0.25">
      <c r="A1" s="74" t="s">
        <v>89</v>
      </c>
      <c r="B1" s="74"/>
      <c r="C1" s="74"/>
      <c r="D1" s="74"/>
      <c r="E1" s="74"/>
    </row>
    <row r="2" spans="1:15" s="1" customFormat="1" ht="15.75" x14ac:dyDescent="0.25">
      <c r="A2" s="2" t="s">
        <v>7</v>
      </c>
      <c r="B2" s="66">
        <f>'Daftar Peserta PLP'!B2:C2</f>
        <v>0</v>
      </c>
      <c r="C2" s="66"/>
    </row>
    <row r="3" spans="1:15" s="1" customFormat="1" ht="15.75" x14ac:dyDescent="0.25">
      <c r="A3" s="2" t="s">
        <v>4</v>
      </c>
      <c r="B3" s="66">
        <f>'Daftar Peserta PLP'!B3:C3</f>
        <v>0</v>
      </c>
      <c r="C3" s="66"/>
    </row>
    <row r="4" spans="1:15" s="1" customFormat="1" ht="15.75" x14ac:dyDescent="0.25">
      <c r="A4" s="2" t="s">
        <v>5</v>
      </c>
      <c r="B4" s="66">
        <f>'Daftar Peserta PLP'!B4:C4</f>
        <v>0</v>
      </c>
      <c r="C4" s="66"/>
      <c r="E4" s="19"/>
    </row>
    <row r="5" spans="1:15" s="1" customFormat="1" ht="15.75" x14ac:dyDescent="0.25">
      <c r="A5" s="2" t="s">
        <v>6</v>
      </c>
      <c r="B5" s="67">
        <f>'Daftar Peserta PLP'!B3:C3</f>
        <v>0</v>
      </c>
      <c r="C5" s="67"/>
    </row>
    <row r="6" spans="1:15" s="1" customFormat="1" ht="15.75" x14ac:dyDescent="0.25">
      <c r="E6" s="21"/>
      <c r="F6" s="21"/>
      <c r="G6" s="21"/>
      <c r="H6" s="21"/>
      <c r="I6" s="21"/>
      <c r="J6" s="21"/>
      <c r="K6" s="21"/>
      <c r="L6" s="21"/>
      <c r="M6" s="21"/>
    </row>
    <row r="7" spans="1:15" s="1" customFormat="1" ht="15.75" x14ac:dyDescent="0.25">
      <c r="A7" s="68" t="s">
        <v>0</v>
      </c>
      <c r="B7" s="68" t="s">
        <v>1</v>
      </c>
      <c r="C7" s="68" t="s">
        <v>3</v>
      </c>
      <c r="D7" s="59" t="s">
        <v>138</v>
      </c>
      <c r="E7" s="59"/>
      <c r="F7" s="59"/>
      <c r="G7" s="59"/>
      <c r="H7" s="59"/>
      <c r="I7" s="59"/>
      <c r="J7" s="59"/>
      <c r="K7" s="59"/>
      <c r="L7" s="59"/>
      <c r="M7" s="59"/>
      <c r="N7" s="75" t="s">
        <v>18</v>
      </c>
      <c r="O7" s="75" t="s">
        <v>40</v>
      </c>
    </row>
    <row r="8" spans="1:15" s="7" customFormat="1" ht="15.75" x14ac:dyDescent="0.25">
      <c r="A8" s="68"/>
      <c r="B8" s="68"/>
      <c r="C8" s="68"/>
      <c r="D8" s="22" t="s">
        <v>8</v>
      </c>
      <c r="E8" s="22" t="s">
        <v>9</v>
      </c>
      <c r="F8" s="22" t="s">
        <v>10</v>
      </c>
      <c r="G8" s="22" t="s">
        <v>11</v>
      </c>
      <c r="H8" s="22" t="s">
        <v>12</v>
      </c>
      <c r="I8" s="22" t="s">
        <v>13</v>
      </c>
      <c r="J8" s="22" t="s">
        <v>14</v>
      </c>
      <c r="K8" s="22" t="s">
        <v>15</v>
      </c>
      <c r="L8" s="22" t="s">
        <v>16</v>
      </c>
      <c r="M8" s="22" t="s">
        <v>17</v>
      </c>
      <c r="N8" s="76"/>
      <c r="O8" s="76"/>
    </row>
    <row r="9" spans="1:15" s="1" customFormat="1" ht="15.75" x14ac:dyDescent="0.25">
      <c r="A9" s="23">
        <v>1</v>
      </c>
      <c r="B9" s="11">
        <f>'Daftar Peserta PLP'!B7</f>
        <v>0</v>
      </c>
      <c r="C9" s="11">
        <f>'Daftar Peserta PLP'!C7</f>
        <v>0</v>
      </c>
      <c r="D9" s="13"/>
      <c r="E9" s="13"/>
      <c r="F9" s="13"/>
      <c r="G9" s="13"/>
      <c r="H9" s="13"/>
      <c r="I9" s="13"/>
      <c r="J9" s="13"/>
      <c r="K9" s="13"/>
      <c r="L9" s="13"/>
      <c r="M9" s="13"/>
      <c r="N9" s="12">
        <f>SUM(D9:M9)</f>
        <v>0</v>
      </c>
      <c r="O9" s="16">
        <f>(N9/50)*100</f>
        <v>0</v>
      </c>
    </row>
    <row r="10" spans="1:15" s="1" customFormat="1" ht="15.75" x14ac:dyDescent="0.25">
      <c r="A10" s="23">
        <v>2</v>
      </c>
      <c r="B10" s="11">
        <f>'Daftar Peserta PLP'!B8</f>
        <v>0</v>
      </c>
      <c r="C10" s="11">
        <f>'Daftar Peserta PLP'!C8</f>
        <v>0</v>
      </c>
      <c r="D10" s="13"/>
      <c r="E10" s="13"/>
      <c r="F10" s="13"/>
      <c r="G10" s="13"/>
      <c r="H10" s="13"/>
      <c r="I10" s="13"/>
      <c r="J10" s="13"/>
      <c r="K10" s="13"/>
      <c r="L10" s="13"/>
      <c r="M10" s="13"/>
      <c r="N10" s="12">
        <f t="shared" ref="N10:N18" si="0">SUM(D10:M10)</f>
        <v>0</v>
      </c>
      <c r="O10" s="16">
        <f t="shared" ref="O10:O18" si="1">(N10/50)*100</f>
        <v>0</v>
      </c>
    </row>
    <row r="11" spans="1:15" s="1" customFormat="1" ht="15.75" x14ac:dyDescent="0.25">
      <c r="A11" s="23">
        <v>3</v>
      </c>
      <c r="B11" s="11">
        <f>'Daftar Peserta PLP'!B9</f>
        <v>0</v>
      </c>
      <c r="C11" s="11">
        <f>'Daftar Peserta PLP'!C9</f>
        <v>0</v>
      </c>
      <c r="D11" s="13"/>
      <c r="E11" s="13"/>
      <c r="F11" s="13"/>
      <c r="G11" s="13"/>
      <c r="H11" s="13"/>
      <c r="I11" s="13"/>
      <c r="J11" s="13"/>
      <c r="K11" s="13"/>
      <c r="L11" s="13"/>
      <c r="M11" s="13"/>
      <c r="N11" s="12">
        <f t="shared" si="0"/>
        <v>0</v>
      </c>
      <c r="O11" s="16">
        <f t="shared" si="1"/>
        <v>0</v>
      </c>
    </row>
    <row r="12" spans="1:15" s="1" customFormat="1" ht="15.75" x14ac:dyDescent="0.25">
      <c r="A12" s="23">
        <v>4</v>
      </c>
      <c r="B12" s="11">
        <f>'Daftar Peserta PLP'!B10</f>
        <v>0</v>
      </c>
      <c r="C12" s="11">
        <f>'Daftar Peserta PLP'!C10</f>
        <v>0</v>
      </c>
      <c r="D12" s="13"/>
      <c r="E12" s="13"/>
      <c r="F12" s="13"/>
      <c r="G12" s="13"/>
      <c r="H12" s="13"/>
      <c r="I12" s="13"/>
      <c r="J12" s="13"/>
      <c r="K12" s="13"/>
      <c r="L12" s="13"/>
      <c r="M12" s="13"/>
      <c r="N12" s="12">
        <f t="shared" si="0"/>
        <v>0</v>
      </c>
      <c r="O12" s="16">
        <f t="shared" si="1"/>
        <v>0</v>
      </c>
    </row>
    <row r="13" spans="1:15" s="1" customFormat="1" ht="15.75" x14ac:dyDescent="0.25">
      <c r="A13" s="23">
        <v>5</v>
      </c>
      <c r="B13" s="11">
        <f>'Daftar Peserta PLP'!B11</f>
        <v>0</v>
      </c>
      <c r="C13" s="11">
        <f>'Daftar Peserta PLP'!C11</f>
        <v>0</v>
      </c>
      <c r="D13" s="13"/>
      <c r="E13" s="13"/>
      <c r="F13" s="13"/>
      <c r="G13" s="13"/>
      <c r="H13" s="13"/>
      <c r="I13" s="13"/>
      <c r="J13" s="13"/>
      <c r="K13" s="13"/>
      <c r="L13" s="13"/>
      <c r="M13" s="13"/>
      <c r="N13" s="12">
        <f t="shared" si="0"/>
        <v>0</v>
      </c>
      <c r="O13" s="16">
        <f t="shared" si="1"/>
        <v>0</v>
      </c>
    </row>
    <row r="14" spans="1:15" s="1" customFormat="1" ht="15.75" x14ac:dyDescent="0.25">
      <c r="A14" s="23">
        <v>6</v>
      </c>
      <c r="B14" s="11">
        <f>'Daftar Peserta PLP'!B12</f>
        <v>0</v>
      </c>
      <c r="C14" s="11">
        <f>'Daftar Peserta PLP'!C12</f>
        <v>0</v>
      </c>
      <c r="D14" s="13"/>
      <c r="E14" s="13"/>
      <c r="F14" s="13"/>
      <c r="G14" s="13"/>
      <c r="H14" s="13"/>
      <c r="I14" s="13"/>
      <c r="J14" s="13"/>
      <c r="K14" s="13"/>
      <c r="L14" s="13"/>
      <c r="M14" s="13"/>
      <c r="N14" s="12">
        <f t="shared" si="0"/>
        <v>0</v>
      </c>
      <c r="O14" s="16">
        <f t="shared" si="1"/>
        <v>0</v>
      </c>
    </row>
    <row r="15" spans="1:15" s="1" customFormat="1" ht="15.75" x14ac:dyDescent="0.25">
      <c r="A15" s="23">
        <v>7</v>
      </c>
      <c r="B15" s="11">
        <f>'Daftar Peserta PLP'!B13</f>
        <v>0</v>
      </c>
      <c r="C15" s="11">
        <f>'Daftar Peserta PLP'!C13</f>
        <v>0</v>
      </c>
      <c r="D15" s="13"/>
      <c r="E15" s="13"/>
      <c r="F15" s="13"/>
      <c r="G15" s="13"/>
      <c r="H15" s="13"/>
      <c r="I15" s="13"/>
      <c r="J15" s="13"/>
      <c r="K15" s="13"/>
      <c r="L15" s="13"/>
      <c r="M15" s="13"/>
      <c r="N15" s="12">
        <f t="shared" si="0"/>
        <v>0</v>
      </c>
      <c r="O15" s="16">
        <f t="shared" si="1"/>
        <v>0</v>
      </c>
    </row>
    <row r="16" spans="1:15" s="1" customFormat="1" ht="15.75" x14ac:dyDescent="0.25">
      <c r="A16" s="23">
        <v>8</v>
      </c>
      <c r="B16" s="11">
        <f>'Daftar Peserta PLP'!B14</f>
        <v>0</v>
      </c>
      <c r="C16" s="11">
        <f>'Daftar Peserta PLP'!C14</f>
        <v>0</v>
      </c>
      <c r="D16" s="13"/>
      <c r="E16" s="13"/>
      <c r="F16" s="13"/>
      <c r="G16" s="13"/>
      <c r="H16" s="13"/>
      <c r="I16" s="13"/>
      <c r="J16" s="13"/>
      <c r="K16" s="13"/>
      <c r="L16" s="13"/>
      <c r="M16" s="13"/>
      <c r="N16" s="12">
        <f t="shared" si="0"/>
        <v>0</v>
      </c>
      <c r="O16" s="16">
        <f t="shared" si="1"/>
        <v>0</v>
      </c>
    </row>
    <row r="17" spans="1:15" s="1" customFormat="1" ht="15.75" x14ac:dyDescent="0.25">
      <c r="A17" s="23">
        <v>9</v>
      </c>
      <c r="B17" s="11">
        <f>'Daftar Peserta PLP'!B15</f>
        <v>0</v>
      </c>
      <c r="C17" s="11">
        <f>'Daftar Peserta PLP'!C15</f>
        <v>0</v>
      </c>
      <c r="D17" s="13"/>
      <c r="E17" s="13"/>
      <c r="F17" s="13"/>
      <c r="G17" s="13"/>
      <c r="H17" s="13"/>
      <c r="I17" s="13"/>
      <c r="J17" s="13"/>
      <c r="K17" s="13"/>
      <c r="L17" s="13"/>
      <c r="M17" s="13"/>
      <c r="N17" s="12">
        <f t="shared" si="0"/>
        <v>0</v>
      </c>
      <c r="O17" s="16">
        <f t="shared" si="1"/>
        <v>0</v>
      </c>
    </row>
    <row r="18" spans="1:15" s="1" customFormat="1" ht="15.75" x14ac:dyDescent="0.25">
      <c r="A18" s="23">
        <v>10</v>
      </c>
      <c r="B18" s="11">
        <f>'Daftar Peserta PLP'!B16</f>
        <v>0</v>
      </c>
      <c r="C18" s="11">
        <f>'Daftar Peserta PLP'!C16</f>
        <v>0</v>
      </c>
      <c r="D18" s="13"/>
      <c r="E18" s="13"/>
      <c r="F18" s="13"/>
      <c r="G18" s="13"/>
      <c r="H18" s="13"/>
      <c r="I18" s="13"/>
      <c r="J18" s="13"/>
      <c r="K18" s="13"/>
      <c r="L18" s="13"/>
      <c r="M18" s="13"/>
      <c r="N18" s="12">
        <f t="shared" si="0"/>
        <v>0</v>
      </c>
      <c r="O18" s="16">
        <f t="shared" si="1"/>
        <v>0</v>
      </c>
    </row>
    <row r="19" spans="1:15" s="1" customFormat="1" ht="15.75" x14ac:dyDescent="0.25">
      <c r="A19" s="2" t="s">
        <v>20</v>
      </c>
      <c r="B19" s="1" t="s">
        <v>48</v>
      </c>
    </row>
    <row r="20" spans="1:15" s="1" customFormat="1" ht="15.75" x14ac:dyDescent="0.25">
      <c r="A20" s="68" t="s">
        <v>139</v>
      </c>
      <c r="B20" s="6" t="s">
        <v>49</v>
      </c>
      <c r="C20" s="6"/>
    </row>
    <row r="21" spans="1:15" s="1" customFormat="1" ht="15.75" x14ac:dyDescent="0.25">
      <c r="A21" s="68"/>
      <c r="B21" s="6" t="s">
        <v>50</v>
      </c>
      <c r="C21" s="6"/>
    </row>
    <row r="22" spans="1:15" s="1" customFormat="1" ht="15.75" x14ac:dyDescent="0.25">
      <c r="A22" s="68"/>
      <c r="B22" s="6" t="s">
        <v>51</v>
      </c>
      <c r="C22" s="6"/>
    </row>
    <row r="23" spans="1:15" s="1" customFormat="1" ht="15.75" x14ac:dyDescent="0.25">
      <c r="A23" s="68" t="s">
        <v>140</v>
      </c>
      <c r="B23" s="6" t="s">
        <v>21</v>
      </c>
      <c r="C23" s="6"/>
    </row>
    <row r="24" spans="1:15" s="8" customFormat="1" ht="15.75" x14ac:dyDescent="0.25">
      <c r="A24" s="68"/>
      <c r="B24" s="6" t="s">
        <v>22</v>
      </c>
      <c r="C24" s="26"/>
    </row>
    <row r="25" spans="1:15" s="8" customFormat="1" ht="15.75" x14ac:dyDescent="0.25">
      <c r="A25" s="68"/>
      <c r="B25" s="78" t="s">
        <v>47</v>
      </c>
      <c r="C25" s="79"/>
    </row>
    <row r="26" spans="1:15" s="8" customFormat="1" ht="15.75" x14ac:dyDescent="0.25">
      <c r="A26" s="77" t="s">
        <v>141</v>
      </c>
      <c r="B26" s="6" t="s">
        <v>23</v>
      </c>
      <c r="C26" s="26"/>
    </row>
    <row r="27" spans="1:15" s="8" customFormat="1" ht="15.75" x14ac:dyDescent="0.25">
      <c r="A27" s="77"/>
      <c r="B27" s="6" t="s">
        <v>52</v>
      </c>
      <c r="C27" s="26"/>
    </row>
    <row r="28" spans="1:15" s="8" customFormat="1" ht="15.75" x14ac:dyDescent="0.25">
      <c r="A28" s="77" t="s">
        <v>142</v>
      </c>
      <c r="B28" s="6" t="s">
        <v>24</v>
      </c>
      <c r="C28" s="26"/>
    </row>
    <row r="29" spans="1:15" s="8" customFormat="1" ht="15.75" x14ac:dyDescent="0.25">
      <c r="A29" s="77"/>
      <c r="B29" s="6" t="s">
        <v>25</v>
      </c>
      <c r="C29" s="26"/>
    </row>
  </sheetData>
  <mergeCells count="16">
    <mergeCell ref="O7:O8"/>
    <mergeCell ref="A1:E1"/>
    <mergeCell ref="A20:A22"/>
    <mergeCell ref="A23:A25"/>
    <mergeCell ref="B2:C2"/>
    <mergeCell ref="B3:C3"/>
    <mergeCell ref="B4:C4"/>
    <mergeCell ref="B5:C5"/>
    <mergeCell ref="A7:A8"/>
    <mergeCell ref="B7:B8"/>
    <mergeCell ref="C7:C8"/>
    <mergeCell ref="A26:A27"/>
    <mergeCell ref="A28:A29"/>
    <mergeCell ref="B25:C25"/>
    <mergeCell ref="D7:M7"/>
    <mergeCell ref="N7:N8"/>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0"/>
  <sheetViews>
    <sheetView zoomScale="80" zoomScaleNormal="80" workbookViewId="0">
      <selection activeCell="L8" sqref="L8"/>
    </sheetView>
  </sheetViews>
  <sheetFormatPr defaultRowHeight="15" x14ac:dyDescent="0.25"/>
  <cols>
    <col min="1" max="1" width="15.42578125" customWidth="1"/>
    <col min="2" max="2" width="18.7109375" customWidth="1"/>
    <col min="3" max="3" width="54.85546875" customWidth="1"/>
    <col min="4" max="4" width="12.7109375" customWidth="1"/>
    <col min="5" max="5" width="13.5703125" customWidth="1"/>
    <col min="6" max="7" width="12.7109375" customWidth="1"/>
    <col min="8" max="8" width="14.140625" customWidth="1"/>
    <col min="9" max="10" width="12.7109375" customWidth="1"/>
    <col min="11" max="11" width="14" customWidth="1"/>
    <col min="12" max="12" width="12" customWidth="1"/>
  </cols>
  <sheetData>
    <row r="1" spans="1:12" s="1" customFormat="1" ht="18.75" x14ac:dyDescent="0.3">
      <c r="A1" s="65" t="s">
        <v>88</v>
      </c>
      <c r="B1" s="65"/>
      <c r="C1" s="65"/>
      <c r="D1" s="65"/>
      <c r="E1" s="65"/>
      <c r="F1" s="65"/>
    </row>
    <row r="2" spans="1:12" s="1" customFormat="1" ht="15.75" x14ac:dyDescent="0.25">
      <c r="A2" s="2" t="s">
        <v>7</v>
      </c>
      <c r="B2" s="66">
        <f>'Daftar Peserta PLP'!B2:C2</f>
        <v>0</v>
      </c>
      <c r="C2" s="66"/>
    </row>
    <row r="3" spans="1:12" s="1" customFormat="1" ht="15.75" x14ac:dyDescent="0.25">
      <c r="A3" s="2" t="s">
        <v>4</v>
      </c>
      <c r="B3" s="66">
        <f>'Daftar Peserta PLP'!B3:C3</f>
        <v>0</v>
      </c>
      <c r="C3" s="66"/>
    </row>
    <row r="4" spans="1:12" s="1" customFormat="1" ht="15.75" x14ac:dyDescent="0.25">
      <c r="A4" s="2" t="s">
        <v>5</v>
      </c>
      <c r="B4" s="66">
        <f>'Daftar Peserta PLP'!B4:C4</f>
        <v>0</v>
      </c>
      <c r="C4" s="66"/>
      <c r="E4" s="6"/>
    </row>
    <row r="5" spans="1:12" s="1" customFormat="1" ht="15.75" x14ac:dyDescent="0.25">
      <c r="A5" s="2" t="s">
        <v>6</v>
      </c>
      <c r="B5" s="67">
        <f>'Daftar Peserta PLP'!B3:C3</f>
        <v>0</v>
      </c>
      <c r="C5" s="67"/>
    </row>
    <row r="6" spans="1:12" s="1" customFormat="1" ht="15.75" customHeight="1" x14ac:dyDescent="0.25">
      <c r="A6" s="68" t="s">
        <v>0</v>
      </c>
      <c r="B6" s="68" t="s">
        <v>1</v>
      </c>
      <c r="C6" s="68" t="s">
        <v>3</v>
      </c>
      <c r="D6" s="82" t="s">
        <v>143</v>
      </c>
      <c r="E6" s="83"/>
      <c r="F6" s="83"/>
      <c r="G6" s="83"/>
      <c r="H6" s="83"/>
      <c r="I6" s="83"/>
      <c r="J6" s="83"/>
      <c r="K6" s="84"/>
      <c r="L6" s="68" t="s">
        <v>62</v>
      </c>
    </row>
    <row r="7" spans="1:12" s="1" customFormat="1" ht="82.5" customHeight="1" x14ac:dyDescent="0.25">
      <c r="A7" s="68"/>
      <c r="B7" s="68"/>
      <c r="C7" s="68"/>
      <c r="D7" s="24" t="s">
        <v>56</v>
      </c>
      <c r="E7" s="24" t="s">
        <v>57</v>
      </c>
      <c r="F7" s="24" t="s">
        <v>58</v>
      </c>
      <c r="G7" s="24" t="s">
        <v>86</v>
      </c>
      <c r="H7" s="24" t="s">
        <v>59</v>
      </c>
      <c r="I7" s="24" t="s">
        <v>60</v>
      </c>
      <c r="J7" s="24" t="s">
        <v>87</v>
      </c>
      <c r="K7" s="24" t="s">
        <v>61</v>
      </c>
      <c r="L7" s="68"/>
    </row>
    <row r="8" spans="1:12" s="8" customFormat="1" ht="15.75" x14ac:dyDescent="0.25">
      <c r="A8" s="23">
        <v>1</v>
      </c>
      <c r="B8" s="10">
        <f>'Daftar Peserta PLP'!B7</f>
        <v>0</v>
      </c>
      <c r="C8" s="10">
        <f>'Daftar Peserta PLP'!C7</f>
        <v>0</v>
      </c>
      <c r="D8" s="14"/>
      <c r="E8" s="14"/>
      <c r="F8" s="14"/>
      <c r="G8" s="14"/>
      <c r="H8" s="14"/>
      <c r="I8" s="14"/>
      <c r="J8" s="14"/>
      <c r="K8" s="14"/>
      <c r="L8" s="15">
        <f>(SUM(D8:K8)/40)*100</f>
        <v>0</v>
      </c>
    </row>
    <row r="9" spans="1:12" s="8" customFormat="1" ht="15.75" x14ac:dyDescent="0.25">
      <c r="A9" s="23">
        <v>2</v>
      </c>
      <c r="B9" s="10">
        <f>'Daftar Peserta PLP'!B8</f>
        <v>0</v>
      </c>
      <c r="C9" s="10">
        <f>'Daftar Peserta PLP'!C8</f>
        <v>0</v>
      </c>
      <c r="D9" s="14"/>
      <c r="E9" s="14"/>
      <c r="F9" s="14"/>
      <c r="G9" s="14"/>
      <c r="H9" s="14"/>
      <c r="I9" s="14"/>
      <c r="J9" s="14"/>
      <c r="K9" s="14"/>
      <c r="L9" s="15">
        <f t="shared" ref="L9:L17" si="0">(SUM(D9:K9)/40)*100</f>
        <v>0</v>
      </c>
    </row>
    <row r="10" spans="1:12" s="8" customFormat="1" ht="15.75" x14ac:dyDescent="0.25">
      <c r="A10" s="23">
        <v>3</v>
      </c>
      <c r="B10" s="10">
        <f>'Daftar Peserta PLP'!B9</f>
        <v>0</v>
      </c>
      <c r="C10" s="10">
        <f>'Daftar Peserta PLP'!C9</f>
        <v>0</v>
      </c>
      <c r="D10" s="14"/>
      <c r="E10" s="14"/>
      <c r="F10" s="14"/>
      <c r="G10" s="14"/>
      <c r="H10" s="14"/>
      <c r="I10" s="14"/>
      <c r="J10" s="14"/>
      <c r="K10" s="14"/>
      <c r="L10" s="15">
        <f t="shared" si="0"/>
        <v>0</v>
      </c>
    </row>
    <row r="11" spans="1:12" s="8" customFormat="1" ht="15.75" x14ac:dyDescent="0.25">
      <c r="A11" s="23">
        <v>4</v>
      </c>
      <c r="B11" s="10">
        <f>'Daftar Peserta PLP'!B10</f>
        <v>0</v>
      </c>
      <c r="C11" s="10">
        <f>'Daftar Peserta PLP'!C10</f>
        <v>0</v>
      </c>
      <c r="D11" s="14"/>
      <c r="E11" s="14"/>
      <c r="F11" s="14"/>
      <c r="G11" s="14"/>
      <c r="H11" s="14"/>
      <c r="I11" s="14"/>
      <c r="J11" s="14"/>
      <c r="K11" s="14"/>
      <c r="L11" s="15">
        <f t="shared" si="0"/>
        <v>0</v>
      </c>
    </row>
    <row r="12" spans="1:12" s="8" customFormat="1" ht="15.75" x14ac:dyDescent="0.25">
      <c r="A12" s="23">
        <v>5</v>
      </c>
      <c r="B12" s="10">
        <f>'Daftar Peserta PLP'!B11</f>
        <v>0</v>
      </c>
      <c r="C12" s="10">
        <f>'Daftar Peserta PLP'!C11</f>
        <v>0</v>
      </c>
      <c r="D12" s="14"/>
      <c r="E12" s="14"/>
      <c r="F12" s="14"/>
      <c r="G12" s="14"/>
      <c r="H12" s="14"/>
      <c r="I12" s="14"/>
      <c r="J12" s="14"/>
      <c r="K12" s="14"/>
      <c r="L12" s="15">
        <f t="shared" si="0"/>
        <v>0</v>
      </c>
    </row>
    <row r="13" spans="1:12" s="8" customFormat="1" ht="15.75" x14ac:dyDescent="0.25">
      <c r="A13" s="23">
        <v>6</v>
      </c>
      <c r="B13" s="10">
        <f>'Daftar Peserta PLP'!B12</f>
        <v>0</v>
      </c>
      <c r="C13" s="10">
        <f>'Daftar Peserta PLP'!C12</f>
        <v>0</v>
      </c>
      <c r="D13" s="14"/>
      <c r="E13" s="14"/>
      <c r="F13" s="14"/>
      <c r="G13" s="14"/>
      <c r="H13" s="14"/>
      <c r="I13" s="14"/>
      <c r="J13" s="14"/>
      <c r="K13" s="14"/>
      <c r="L13" s="15">
        <f t="shared" si="0"/>
        <v>0</v>
      </c>
    </row>
    <row r="14" spans="1:12" s="8" customFormat="1" ht="15.75" x14ac:dyDescent="0.25">
      <c r="A14" s="23">
        <v>7</v>
      </c>
      <c r="B14" s="10">
        <f>'Daftar Peserta PLP'!B13</f>
        <v>0</v>
      </c>
      <c r="C14" s="10">
        <f>'Daftar Peserta PLP'!C13</f>
        <v>0</v>
      </c>
      <c r="D14" s="14"/>
      <c r="E14" s="14"/>
      <c r="F14" s="14"/>
      <c r="G14" s="14"/>
      <c r="H14" s="14"/>
      <c r="I14" s="14"/>
      <c r="J14" s="14"/>
      <c r="K14" s="14"/>
      <c r="L14" s="15">
        <f t="shared" si="0"/>
        <v>0</v>
      </c>
    </row>
    <row r="15" spans="1:12" s="8" customFormat="1" ht="15.75" x14ac:dyDescent="0.25">
      <c r="A15" s="23">
        <v>8</v>
      </c>
      <c r="B15" s="10">
        <f>'Daftar Peserta PLP'!B14</f>
        <v>0</v>
      </c>
      <c r="C15" s="10">
        <f>'Daftar Peserta PLP'!C14</f>
        <v>0</v>
      </c>
      <c r="D15" s="14"/>
      <c r="E15" s="14"/>
      <c r="F15" s="14"/>
      <c r="G15" s="14"/>
      <c r="H15" s="14"/>
      <c r="I15" s="14"/>
      <c r="J15" s="14"/>
      <c r="K15" s="14"/>
      <c r="L15" s="15">
        <f t="shared" si="0"/>
        <v>0</v>
      </c>
    </row>
    <row r="16" spans="1:12" s="8" customFormat="1" ht="15.75" x14ac:dyDescent="0.25">
      <c r="A16" s="23">
        <v>9</v>
      </c>
      <c r="B16" s="10">
        <f>'Daftar Peserta PLP'!B15</f>
        <v>0</v>
      </c>
      <c r="C16" s="10">
        <f>'Daftar Peserta PLP'!C15</f>
        <v>0</v>
      </c>
      <c r="D16" s="14"/>
      <c r="E16" s="14"/>
      <c r="F16" s="14"/>
      <c r="G16" s="14"/>
      <c r="H16" s="14"/>
      <c r="I16" s="14"/>
      <c r="J16" s="14"/>
      <c r="K16" s="14"/>
      <c r="L16" s="15">
        <f t="shared" si="0"/>
        <v>0</v>
      </c>
    </row>
    <row r="17" spans="1:12" s="8" customFormat="1" ht="15.75" x14ac:dyDescent="0.25">
      <c r="A17" s="23">
        <v>10</v>
      </c>
      <c r="B17" s="10">
        <f>'Daftar Peserta PLP'!B16</f>
        <v>0</v>
      </c>
      <c r="C17" s="10">
        <f>'Daftar Peserta PLP'!C16</f>
        <v>0</v>
      </c>
      <c r="D17" s="14"/>
      <c r="E17" s="14"/>
      <c r="F17" s="14"/>
      <c r="G17" s="14"/>
      <c r="H17" s="14"/>
      <c r="I17" s="14"/>
      <c r="J17" s="14"/>
      <c r="K17" s="14"/>
      <c r="L17" s="15">
        <f t="shared" si="0"/>
        <v>0</v>
      </c>
    </row>
    <row r="19" spans="1:12" ht="15.75" x14ac:dyDescent="0.25">
      <c r="A19" s="27" t="s">
        <v>27</v>
      </c>
    </row>
    <row r="20" spans="1:12" ht="18.75" x14ac:dyDescent="0.3">
      <c r="B20" s="25" t="s">
        <v>63</v>
      </c>
    </row>
  </sheetData>
  <mergeCells count="10">
    <mergeCell ref="L6:L7"/>
    <mergeCell ref="A1:F1"/>
    <mergeCell ref="B2:C2"/>
    <mergeCell ref="B3:C3"/>
    <mergeCell ref="B4:C4"/>
    <mergeCell ref="B5:C5"/>
    <mergeCell ref="A6:A7"/>
    <mergeCell ref="B6:B7"/>
    <mergeCell ref="C6:C7"/>
    <mergeCell ref="D6:K6"/>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PETUNJUK</vt:lpstr>
      <vt:lpstr>Daftar Peserta PLP</vt:lpstr>
      <vt:lpstr>Laporan1(Guru,Lamp8-9)</vt:lpstr>
      <vt:lpstr>Pelaksanaan1(Guru, Lamp 11)</vt:lpstr>
      <vt:lpstr>Sikap1(Guru, Lamp 12)</vt:lpstr>
      <vt:lpstr>Laporan#2(Dosen, Lamp9-10)</vt:lpstr>
      <vt:lpstr>Pelaksanaan2(Dosen,Lamp.11)</vt:lpstr>
      <vt:lpstr>Sikap2(Dosen, Lamp 12)</vt:lpstr>
      <vt:lpstr>Presentasi(Dosen, Lamp.13)</vt:lpstr>
      <vt:lpstr>FINAL</vt:lpstr>
      <vt:lpstr>FINAL!Print_Area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Sugiarto</dc:creator>
  <cp:lastModifiedBy>My Windows</cp:lastModifiedBy>
  <cp:lastPrinted>2019-01-08T08:46:07Z</cp:lastPrinted>
  <dcterms:created xsi:type="dcterms:W3CDTF">2017-12-05T00:35:57Z</dcterms:created>
  <dcterms:modified xsi:type="dcterms:W3CDTF">2020-01-06T06:02:28Z</dcterms:modified>
</cp:coreProperties>
</file>