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PL_BIN 2016\PLP 2019\1_PLP LS\"/>
    </mc:Choice>
  </mc:AlternateContent>
  <bookViews>
    <workbookView xWindow="0" yWindow="0" windowWidth="20490" windowHeight="7755" tabRatio="858"/>
  </bookViews>
  <sheets>
    <sheet name="PETUNJUK" sheetId="7" r:id="rId1"/>
    <sheet name="Daftar Peserta PLP" sheetId="1" r:id="rId2"/>
    <sheet name="Sikap1(Sekolah, Lamp 13)" sheetId="2" r:id="rId3"/>
    <sheet name="Porto#2(Sekolah, Lamp 11)" sheetId="4" r:id="rId4"/>
    <sheet name="Dokumen(Sekolah, Lamp 12)" sheetId="5" r:id="rId5"/>
    <sheet name="Porto#1(Dosen, Lamp 9 dan 10)" sheetId="3" r:id="rId6"/>
    <sheet name="Sikap2(Dosen, Lamp 13)" sheetId="8" r:id="rId7"/>
    <sheet name="Presentasi(Dosen, Lamp.14)" sheetId="9" r:id="rId8"/>
    <sheet name="FINAL" sheetId="6" r:id="rId9"/>
  </sheets>
  <definedNames>
    <definedName name="_xlnm.Print_Area" localSheetId="8">FINAL!$A$1:$L$26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9" l="1"/>
  <c r="J18" i="6" s="1"/>
  <c r="L16" i="9"/>
  <c r="J17" i="6" s="1"/>
  <c r="L15" i="9"/>
  <c r="J16" i="6" s="1"/>
  <c r="L14" i="9"/>
  <c r="J15" i="6" s="1"/>
  <c r="L13" i="9"/>
  <c r="J14" i="6" s="1"/>
  <c r="L12" i="9"/>
  <c r="J13" i="6" s="1"/>
  <c r="L11" i="9"/>
  <c r="J12" i="6" s="1"/>
  <c r="L10" i="9"/>
  <c r="J11" i="6" s="1"/>
  <c r="L9" i="9"/>
  <c r="J10" i="6" s="1"/>
  <c r="L8" i="9"/>
  <c r="J9" i="6" s="1"/>
  <c r="C17" i="9" l="1"/>
  <c r="B17" i="9"/>
  <c r="C16" i="9"/>
  <c r="B16" i="9"/>
  <c r="C15" i="9"/>
  <c r="B15" i="9"/>
  <c r="C14" i="9"/>
  <c r="B14" i="9"/>
  <c r="C13" i="9"/>
  <c r="B13" i="9"/>
  <c r="C12" i="9"/>
  <c r="B12" i="9"/>
  <c r="C11" i="9"/>
  <c r="B11" i="9"/>
  <c r="C10" i="9"/>
  <c r="B10" i="9"/>
  <c r="C9" i="9"/>
  <c r="B9" i="9"/>
  <c r="C8" i="9"/>
  <c r="B8" i="9"/>
  <c r="B5" i="9"/>
  <c r="B4" i="9"/>
  <c r="B3" i="9"/>
  <c r="B2" i="9"/>
  <c r="B5" i="8"/>
  <c r="I15" i="6"/>
  <c r="N18" i="8"/>
  <c r="O18" i="8" s="1"/>
  <c r="I18" i="6" s="1"/>
  <c r="C18" i="8"/>
  <c r="B18" i="8"/>
  <c r="N17" i="8"/>
  <c r="O17" i="8" s="1"/>
  <c r="I17" i="6" s="1"/>
  <c r="C17" i="8"/>
  <c r="B17" i="8"/>
  <c r="N16" i="8"/>
  <c r="O16" i="8" s="1"/>
  <c r="I16" i="6" s="1"/>
  <c r="C16" i="8"/>
  <c r="B16" i="8"/>
  <c r="N15" i="8"/>
  <c r="O15" i="8" s="1"/>
  <c r="C15" i="8"/>
  <c r="B15" i="8"/>
  <c r="N14" i="8"/>
  <c r="O14" i="8" s="1"/>
  <c r="I14" i="6" s="1"/>
  <c r="C14" i="8"/>
  <c r="B14" i="8"/>
  <c r="N13" i="8"/>
  <c r="O13" i="8" s="1"/>
  <c r="I13" i="6" s="1"/>
  <c r="C13" i="8"/>
  <c r="B13" i="8"/>
  <c r="N12" i="8"/>
  <c r="O12" i="8" s="1"/>
  <c r="I12" i="6" s="1"/>
  <c r="C12" i="8"/>
  <c r="B12" i="8"/>
  <c r="N11" i="8"/>
  <c r="O11" i="8" s="1"/>
  <c r="I11" i="6" s="1"/>
  <c r="C11" i="8"/>
  <c r="B11" i="8"/>
  <c r="N10" i="8"/>
  <c r="O10" i="8" s="1"/>
  <c r="I10" i="6" s="1"/>
  <c r="C10" i="8"/>
  <c r="B10" i="8"/>
  <c r="N9" i="8"/>
  <c r="O9" i="8" s="1"/>
  <c r="I9" i="6" s="1"/>
  <c r="C9" i="8"/>
  <c r="B9" i="8"/>
  <c r="B4" i="8"/>
  <c r="B3" i="8"/>
  <c r="B2" i="8"/>
  <c r="R18" i="4"/>
  <c r="R17" i="4"/>
  <c r="R16" i="4"/>
  <c r="R15" i="4"/>
  <c r="R14" i="4"/>
  <c r="R13" i="4"/>
  <c r="R12" i="4"/>
  <c r="R11" i="4"/>
  <c r="R10" i="4"/>
  <c r="R9" i="4"/>
  <c r="M18" i="3"/>
  <c r="M17" i="3"/>
  <c r="M16" i="3"/>
  <c r="M15" i="3"/>
  <c r="M14" i="3"/>
  <c r="M13" i="3"/>
  <c r="M12" i="3"/>
  <c r="M11" i="3"/>
  <c r="M10" i="3"/>
  <c r="M9" i="3"/>
  <c r="F18" i="6" l="1"/>
  <c r="F17" i="6"/>
  <c r="F16" i="6"/>
  <c r="F15" i="6"/>
  <c r="F14" i="6"/>
  <c r="F13" i="6"/>
  <c r="F12" i="6"/>
  <c r="F11" i="6"/>
  <c r="F10" i="6"/>
  <c r="F9" i="6"/>
  <c r="D18" i="6"/>
  <c r="D17" i="6"/>
  <c r="D16" i="6"/>
  <c r="D15" i="6"/>
  <c r="D14" i="6"/>
  <c r="D13" i="6"/>
  <c r="D12" i="6"/>
  <c r="D11" i="6"/>
  <c r="C18" i="6"/>
  <c r="B18" i="6"/>
  <c r="C17" i="6"/>
  <c r="B17" i="6"/>
  <c r="C16" i="6"/>
  <c r="B16" i="6"/>
  <c r="C15" i="6"/>
  <c r="B15" i="6"/>
  <c r="C14" i="6"/>
  <c r="B14" i="6"/>
  <c r="C13" i="6"/>
  <c r="B13" i="6"/>
  <c r="C12" i="6"/>
  <c r="B12" i="6"/>
  <c r="C11" i="6"/>
  <c r="B11" i="6"/>
  <c r="C10" i="6"/>
  <c r="B10" i="6"/>
  <c r="C9" i="6"/>
  <c r="B9" i="6"/>
  <c r="B5" i="6"/>
  <c r="B4" i="6"/>
  <c r="B3" i="6"/>
  <c r="Q18" i="3"/>
  <c r="E18" i="6" s="1"/>
  <c r="Q17" i="3"/>
  <c r="E17" i="6" s="1"/>
  <c r="Q16" i="3"/>
  <c r="E16" i="6" s="1"/>
  <c r="Q15" i="3"/>
  <c r="E15" i="6" s="1"/>
  <c r="Q14" i="3"/>
  <c r="E14" i="6" s="1"/>
  <c r="Q13" i="3"/>
  <c r="E13" i="6" s="1"/>
  <c r="Q12" i="3"/>
  <c r="E12" i="6" s="1"/>
  <c r="Q11" i="3"/>
  <c r="E11" i="6" s="1"/>
  <c r="Q10" i="3"/>
  <c r="E10" i="6" s="1"/>
  <c r="Q9" i="3"/>
  <c r="E9" i="6" s="1"/>
  <c r="D10" i="6"/>
  <c r="D9" i="6"/>
  <c r="R18" i="5" l="1"/>
  <c r="S18" i="5" s="1"/>
  <c r="G18" i="6" s="1"/>
  <c r="K18" i="6" s="1"/>
  <c r="R17" i="5"/>
  <c r="S17" i="5" s="1"/>
  <c r="G17" i="6" s="1"/>
  <c r="K17" i="6" s="1"/>
  <c r="R16" i="5"/>
  <c r="S16" i="5" s="1"/>
  <c r="G16" i="6" s="1"/>
  <c r="K16" i="6" s="1"/>
  <c r="R15" i="5"/>
  <c r="S15" i="5" s="1"/>
  <c r="G15" i="6" s="1"/>
  <c r="K15" i="6" s="1"/>
  <c r="R14" i="5"/>
  <c r="S14" i="5" s="1"/>
  <c r="G14" i="6" s="1"/>
  <c r="K14" i="6" s="1"/>
  <c r="R13" i="5"/>
  <c r="S13" i="5" s="1"/>
  <c r="G13" i="6" s="1"/>
  <c r="K13" i="6" s="1"/>
  <c r="R12" i="5"/>
  <c r="S12" i="5" s="1"/>
  <c r="G12" i="6" s="1"/>
  <c r="K12" i="6" s="1"/>
  <c r="R11" i="5"/>
  <c r="S11" i="5" s="1"/>
  <c r="G11" i="6" s="1"/>
  <c r="K11" i="6" s="1"/>
  <c r="R10" i="5"/>
  <c r="S10" i="5" s="1"/>
  <c r="G10" i="6" s="1"/>
  <c r="K10" i="6" s="1"/>
  <c r="R9" i="5"/>
  <c r="S9" i="5" s="1"/>
  <c r="G9" i="6" s="1"/>
  <c r="K9" i="6" s="1"/>
  <c r="N18" i="2"/>
  <c r="O18" i="2" s="1"/>
  <c r="H18" i="6" s="1"/>
  <c r="L18" i="6" s="1"/>
  <c r="N17" i="2"/>
  <c r="O17" i="2" s="1"/>
  <c r="H17" i="6" s="1"/>
  <c r="N16" i="2"/>
  <c r="O16" i="2" s="1"/>
  <c r="H16" i="6" s="1"/>
  <c r="N15" i="2"/>
  <c r="O15" i="2" s="1"/>
  <c r="H15" i="6" s="1"/>
  <c r="N14" i="2"/>
  <c r="O14" i="2" s="1"/>
  <c r="H14" i="6" s="1"/>
  <c r="N13" i="2"/>
  <c r="O13" i="2" s="1"/>
  <c r="H13" i="6" s="1"/>
  <c r="N12" i="2"/>
  <c r="O12" i="2" s="1"/>
  <c r="H12" i="6" s="1"/>
  <c r="N11" i="2"/>
  <c r="O11" i="2" s="1"/>
  <c r="H11" i="6" s="1"/>
  <c r="N10" i="2"/>
  <c r="O10" i="2" s="1"/>
  <c r="H10" i="6" s="1"/>
  <c r="N9" i="2"/>
  <c r="O9" i="2" s="1"/>
  <c r="H9" i="6" s="1"/>
  <c r="C18" i="3"/>
  <c r="B18" i="3"/>
  <c r="C17" i="3"/>
  <c r="B17" i="3"/>
  <c r="C16" i="3"/>
  <c r="B16" i="3"/>
  <c r="C15" i="3"/>
  <c r="B15" i="3"/>
  <c r="C14" i="3"/>
  <c r="B14" i="3"/>
  <c r="C13" i="3"/>
  <c r="B13" i="3"/>
  <c r="C12" i="3"/>
  <c r="B12" i="3"/>
  <c r="C11" i="3"/>
  <c r="B11" i="3"/>
  <c r="C10" i="3"/>
  <c r="B10" i="3"/>
  <c r="C18" i="5"/>
  <c r="B18" i="5"/>
  <c r="C17" i="5"/>
  <c r="B17" i="5"/>
  <c r="C16" i="5"/>
  <c r="B16" i="5"/>
  <c r="C15" i="5"/>
  <c r="B15" i="5"/>
  <c r="C14" i="5"/>
  <c r="B14" i="5"/>
  <c r="C13" i="5"/>
  <c r="B13" i="5"/>
  <c r="C12" i="5"/>
  <c r="B12" i="5"/>
  <c r="C11" i="5"/>
  <c r="B11" i="5"/>
  <c r="C10" i="5"/>
  <c r="B10" i="5"/>
  <c r="C9" i="5"/>
  <c r="B9" i="5"/>
  <c r="C18" i="4"/>
  <c r="B18" i="4"/>
  <c r="C17" i="4"/>
  <c r="B17" i="4"/>
  <c r="C16" i="4"/>
  <c r="B16" i="4"/>
  <c r="C15" i="4"/>
  <c r="B15" i="4"/>
  <c r="C14" i="4"/>
  <c r="B14" i="4"/>
  <c r="C13" i="4"/>
  <c r="B13" i="4"/>
  <c r="C12" i="4"/>
  <c r="B12" i="4"/>
  <c r="C11" i="4"/>
  <c r="B11" i="4"/>
  <c r="C10" i="4"/>
  <c r="B10" i="4"/>
  <c r="C9" i="4"/>
  <c r="B9" i="4"/>
  <c r="C9" i="3"/>
  <c r="B9" i="3"/>
  <c r="C18" i="2"/>
  <c r="B18" i="2"/>
  <c r="C17" i="2"/>
  <c r="B17" i="2"/>
  <c r="C16" i="2"/>
  <c r="B16" i="2"/>
  <c r="C15" i="2"/>
  <c r="B15" i="2"/>
  <c r="C14" i="2"/>
  <c r="B14" i="2"/>
  <c r="C13" i="2"/>
  <c r="B13" i="2"/>
  <c r="C12" i="2"/>
  <c r="B12" i="2"/>
  <c r="C11" i="2"/>
  <c r="B11" i="2"/>
  <c r="C10" i="2"/>
  <c r="B10" i="2"/>
  <c r="C9" i="2"/>
  <c r="B9" i="2"/>
  <c r="B4" i="5"/>
  <c r="B3" i="5"/>
  <c r="B2" i="5"/>
  <c r="B5" i="3"/>
  <c r="H26" i="6" s="1"/>
  <c r="B4" i="4"/>
  <c r="B3" i="4"/>
  <c r="B2" i="4"/>
  <c r="B4" i="3"/>
  <c r="B3" i="3"/>
  <c r="B2" i="3"/>
  <c r="B4" i="2"/>
  <c r="B3" i="2"/>
  <c r="B2" i="2"/>
  <c r="L14" i="6" l="1"/>
  <c r="L15" i="6"/>
  <c r="L16" i="6"/>
  <c r="L17" i="6"/>
  <c r="L10" i="6"/>
  <c r="L13" i="6"/>
  <c r="L12" i="6"/>
  <c r="L11" i="6"/>
  <c r="L9" i="6"/>
</calcChain>
</file>

<file path=xl/sharedStrings.xml><?xml version="1.0" encoding="utf-8"?>
<sst xmlns="http://schemas.openxmlformats.org/spreadsheetml/2006/main" count="280" uniqueCount="199">
  <si>
    <t>No</t>
  </si>
  <si>
    <t>NIM</t>
  </si>
  <si>
    <t>NAMA MAHASISWA</t>
  </si>
  <si>
    <t>Nama Mahasiswa</t>
  </si>
  <si>
    <t>Nama Dosen   :</t>
  </si>
  <si>
    <t>Nama Sekolah:</t>
  </si>
  <si>
    <t xml:space="preserve">Nama Penilai  : </t>
  </si>
  <si>
    <t>Program Studi :</t>
  </si>
  <si>
    <t>A1</t>
  </si>
  <si>
    <t>A2</t>
  </si>
  <si>
    <t>A3</t>
  </si>
  <si>
    <t>B4</t>
  </si>
  <si>
    <t>B5</t>
  </si>
  <si>
    <t>B6</t>
  </si>
  <si>
    <t>C7</t>
  </si>
  <si>
    <t>C8</t>
  </si>
  <si>
    <t>D9</t>
  </si>
  <si>
    <t>D10</t>
  </si>
  <si>
    <t>Jml Skor</t>
  </si>
  <si>
    <t>Jumlah Skor</t>
  </si>
  <si>
    <t>Deskriptor Penilaian *)</t>
  </si>
  <si>
    <t>Keterangan *):</t>
  </si>
  <si>
    <t xml:space="preserve">B4  = Melaksanakan semua pekerjaan yang menjadi tanggung-jawabnya </t>
  </si>
  <si>
    <t>B5  = Berani menerima resiko dari setiap tindakan yang dilakukan</t>
  </si>
  <si>
    <t>C7  = Memperlihatkan kerja-sama yang baik dengan semua komponen sekolah</t>
  </si>
  <si>
    <t>D9  = Pakaian dan penampilan layak sebagai seorang guru</t>
  </si>
  <si>
    <t>D10= Santun dalam tutur kata dan tingkah laku</t>
  </si>
  <si>
    <t>K1</t>
  </si>
  <si>
    <t>K2</t>
  </si>
  <si>
    <t>K3</t>
  </si>
  <si>
    <t>K4</t>
  </si>
  <si>
    <t>K5</t>
  </si>
  <si>
    <t>K6</t>
  </si>
  <si>
    <t>K7</t>
  </si>
  <si>
    <t>K8</t>
  </si>
  <si>
    <t>K9</t>
  </si>
  <si>
    <t>Kultur Sekolah</t>
  </si>
  <si>
    <t>P10</t>
  </si>
  <si>
    <t>P11</t>
  </si>
  <si>
    <t>P12</t>
  </si>
  <si>
    <t>Peserta Didik</t>
  </si>
  <si>
    <t>Jati Diri Pendidik</t>
  </si>
  <si>
    <t>P13</t>
  </si>
  <si>
    <t>P14</t>
  </si>
  <si>
    <t>Nilai</t>
  </si>
  <si>
    <t>Macam Dokumen *)</t>
  </si>
  <si>
    <t>Isi kolom K1 - P14 : 1 = jika ada dokumen (baik disalin atau di-copy); 0 = jika tidak ada dokumen</t>
  </si>
  <si>
    <t>K1  = Visi-Misi</t>
  </si>
  <si>
    <t>K8  = Pertemuan dengan Orangtua Murid</t>
  </si>
  <si>
    <t>K9  = Kegiatan yang melibatkan komite</t>
  </si>
  <si>
    <t>Mengenal Kultur Sekolah</t>
  </si>
  <si>
    <t>Mengenal Perkemb. Siswa</t>
  </si>
  <si>
    <t>Mengenal Gbr Jatidiri Pend.</t>
  </si>
  <si>
    <t>Kejelasan &amp; Keruntutan</t>
  </si>
  <si>
    <t>Kelengkapan</t>
  </si>
  <si>
    <t>Kesesuaian Data (dokumen, wawancara, observasi )</t>
  </si>
  <si>
    <t>Keterangan:</t>
  </si>
  <si>
    <t>Penilaian Deskripsi *)</t>
  </si>
  <si>
    <t>Penilaian Refleksi **)</t>
  </si>
  <si>
    <t>Pengenalan Kultur Sekolah</t>
  </si>
  <si>
    <t>Perkembangan Peserta Didik</t>
  </si>
  <si>
    <t>**) Diisi dengan 1 - 5 , dg deskripsi masing-masing sbb:</t>
  </si>
  <si>
    <t xml:space="preserve">1 = </t>
  </si>
  <si>
    <t xml:space="preserve">2 = </t>
  </si>
  <si>
    <t xml:space="preserve">3 = </t>
  </si>
  <si>
    <t xml:space="preserve">4 = </t>
  </si>
  <si>
    <t xml:space="preserve">5 = </t>
  </si>
  <si>
    <t>Hanya menceritakan kembali fakta</t>
  </si>
  <si>
    <t>Menceritakan fakta, dan mengemukakan perasaaan</t>
  </si>
  <si>
    <t>Menceritakan fakta, mengemukakan perasaaan, dan menunjukkan nilai/sikap yg umum (tdk berkaitan langsung dg sikap keguruan)</t>
  </si>
  <si>
    <t>Menceritakan fakta, mengemukakan perasaaan, menunjukkan nilai/sikap yg umum dan nilai-nilai spesifik keguruan yang dipelajari</t>
  </si>
  <si>
    <t>Menceritakan fakta, mengemukakan perasaaan, menunjukkan nilai/sikap yg umum, nilai spesifik keguruan yang dipelajari, dan nilai untuk pengembangan diri</t>
  </si>
  <si>
    <t>NILAI FINAL</t>
  </si>
  <si>
    <t>NILAI SIKAP</t>
  </si>
  <si>
    <t>Dosen Pembimbing</t>
  </si>
  <si>
    <t>Deskripsi</t>
  </si>
  <si>
    <t>Refleksi</t>
  </si>
  <si>
    <t>Observasi</t>
  </si>
  <si>
    <t>Dokumen</t>
  </si>
  <si>
    <t>Program Studi    :</t>
  </si>
  <si>
    <t>Dosen                 :</t>
  </si>
  <si>
    <t>Nama Sekolah   :</t>
  </si>
  <si>
    <t>TA , Semester   :</t>
  </si>
  <si>
    <t>A4</t>
  </si>
  <si>
    <t>A5</t>
  </si>
  <si>
    <t>A6</t>
  </si>
  <si>
    <t>A7</t>
  </si>
  <si>
    <t>A8</t>
  </si>
  <si>
    <t>A. Deskripsi Kultur Sekolah</t>
  </si>
  <si>
    <t>B. Deskripsi Peserta Didik</t>
  </si>
  <si>
    <t>C. Deskripsi Jatidiri Pendidik</t>
  </si>
  <si>
    <t>B9</t>
  </si>
  <si>
    <t>B10</t>
  </si>
  <si>
    <t>B11</t>
  </si>
  <si>
    <t>C12</t>
  </si>
  <si>
    <t>C13</t>
  </si>
  <si>
    <t>C14</t>
  </si>
  <si>
    <t xml:space="preserve">Nilai </t>
  </si>
  <si>
    <t>1 =</t>
  </si>
  <si>
    <t>Deskripsi tidak komprehensif</t>
  </si>
  <si>
    <t>2 =</t>
  </si>
  <si>
    <t>Deskripsi kurang komprehensif</t>
  </si>
  <si>
    <t>3 =</t>
  </si>
  <si>
    <t>Deskripsi  komprehensif</t>
  </si>
  <si>
    <t>4 =</t>
  </si>
  <si>
    <t>B6 =  Menepati janji</t>
  </si>
  <si>
    <t>P13 = Kehadiran di Sekolah dan Kelas</t>
  </si>
  <si>
    <t>P14 = Keterlibatan Pendidik dalam Kegiatan Ilmiah / Asosiasi Profesi</t>
  </si>
  <si>
    <t>A1 =</t>
  </si>
  <si>
    <t>A2 =</t>
  </si>
  <si>
    <t>A3 =</t>
  </si>
  <si>
    <t>A4 =</t>
  </si>
  <si>
    <t>A5 =</t>
  </si>
  <si>
    <t>A6 =</t>
  </si>
  <si>
    <t>A7 =</t>
  </si>
  <si>
    <t>A8 =</t>
  </si>
  <si>
    <t>Pelaksanaan Visi-Misi</t>
  </si>
  <si>
    <t>Implementasi Tata-tertib dan Peraturan Sekolah</t>
  </si>
  <si>
    <t>Prestasi Sekolah</t>
  </si>
  <si>
    <t>Kegiatan Akademik Sekolah</t>
  </si>
  <si>
    <t>Networking Sekolah</t>
  </si>
  <si>
    <t>Hubungan Sekolah dengan Orangtua dan Komite Sekolah</t>
  </si>
  <si>
    <t>Pemanfaatan TI untuk Pembelajaran, Administrasi, dan Komunikasi</t>
  </si>
  <si>
    <t>Kekhasan atau Praktik Baik yang Tampak di Sekolah</t>
  </si>
  <si>
    <t>B9 =</t>
  </si>
  <si>
    <t>B10 =</t>
  </si>
  <si>
    <t>B11 =</t>
  </si>
  <si>
    <t>C12 =</t>
  </si>
  <si>
    <t>C13 =</t>
  </si>
  <si>
    <t>C14 =</t>
  </si>
  <si>
    <t>Hubungan Antar Peserta Didik</t>
  </si>
  <si>
    <t>Permasalahan yang Dihadapi Peserta Didik</t>
  </si>
  <si>
    <t>Kehadiran Pendidik di Sekolah</t>
  </si>
  <si>
    <t>Relasi Pendidik dengan Peserta Didik dan Rakan Kerja</t>
  </si>
  <si>
    <t>Keikutsertaan Pendidik dalam Kegiatan Ilmiah / asosiasi</t>
  </si>
  <si>
    <t>Nilai Deskripsi
(LAMP. 9)</t>
  </si>
  <si>
    <t>Nilai Refleksi
(LAMP.10)</t>
  </si>
  <si>
    <t>Keterangan: Isi tiap kolom dari kolom A1 - C14 masing-masing dengan 1 - 5 sbb:</t>
  </si>
  <si>
    <t>Deskripsi  cukup komprehensif</t>
  </si>
  <si>
    <t>5 =</t>
  </si>
  <si>
    <t>Deskripsi sangat komprehensif</t>
  </si>
  <si>
    <r>
      <t xml:space="preserve">Isian Kolom A1 - D10 : </t>
    </r>
    <r>
      <rPr>
        <b/>
        <sz val="12"/>
        <color theme="1"/>
        <rFont val="Times New Roman"/>
        <family val="1"/>
      </rPr>
      <t>1 = Sangat Kurang; 2 = Kurang; 3 = Cukup; 4 = Baik; 5 = Sangat Baik</t>
    </r>
  </si>
  <si>
    <t>Aspek : Kedisplinan</t>
  </si>
  <si>
    <t>Aspek: Tanggung Jawab</t>
  </si>
  <si>
    <t>Aspek: Kerjasama</t>
  </si>
  <si>
    <t>Aspek: Sopan Santun</t>
  </si>
  <si>
    <t>DAFTAR PESERTA PLP-LS</t>
  </si>
  <si>
    <t>PENILAIAN SIKAP PESERTA PLP-LS : PIHAK SEKOLAH</t>
  </si>
  <si>
    <t>A1  = Kehadiran di sekolah tepat waktu selama PLP berlangsung</t>
  </si>
  <si>
    <t>A2  = Pulang dari sekolah sesuai waktu selama PLP berlangsung</t>
  </si>
  <si>
    <t>A3  = Mengikuti aturan / tata-tertib yang berlaku di sekolah selama PLP berlangsung</t>
  </si>
  <si>
    <t>C8  = Kooperatif dengan sesama teman PLP</t>
  </si>
  <si>
    <t>PENILAIAN PORTOFOLIO BAGIAN 1 (Deskripsi dan Refleksi) PESERTA PLP-LS</t>
  </si>
  <si>
    <t>PENILAIAN PORTOFOLIO BAGIAN 2 (Hasil Observasi/Wawancara) PESERTA PLP-LS</t>
  </si>
  <si>
    <t>PENILAIAN DOKUMEN PESERTA PLP-LS</t>
  </si>
  <si>
    <t>PENILAIAN SIKAP PESERTA PLP - LS: PIHAK DOSEN PEMBIMBING</t>
  </si>
  <si>
    <t>Sikap 1</t>
  </si>
  <si>
    <t>Sikap 2</t>
  </si>
  <si>
    <t>Dosen menerima kembali worksheet dari sekolah, yang telah terisi skor pada semua worksheet yang menjadi bagian penilaiannya. Dosen melanjutkan penilaian yang menjadi bagiannya.</t>
  </si>
  <si>
    <t>Presentasi</t>
  </si>
  <si>
    <t>PENILAIAN PRESENTASI PELAKSANAAN PLP-LS</t>
  </si>
  <si>
    <t>Substansi Presentasi (Kualitas Bahan)</t>
  </si>
  <si>
    <t>Kualitas Media Presentasi</t>
  </si>
  <si>
    <t>Penguasaan Materi</t>
  </si>
  <si>
    <t>Keruntutan Penyajian</t>
  </si>
  <si>
    <t>Kemampuan Menjawab Pertanyaan</t>
  </si>
  <si>
    <t>Penggunaan Bahasa</t>
  </si>
  <si>
    <t>Sikap / Etika Selama Presentasi</t>
  </si>
  <si>
    <t>Penampilan Rapi</t>
  </si>
  <si>
    <t>Nilai Presentasi</t>
  </si>
  <si>
    <t>*) Diisi dengan 1 - 5 , dg rubrik sbb:  1 = sangat kurang; 2 = kurang; 3 = cukup; 4 = baik; 5 = sangat baik</t>
  </si>
  <si>
    <t>Aspek Penilaian *</t>
  </si>
  <si>
    <t>NILAI
KUALITAS</t>
  </si>
  <si>
    <t>Komponen A : Portofolio</t>
  </si>
  <si>
    <t>Komponen B : Sikap</t>
  </si>
  <si>
    <t>Komponen C:
Presentasi</t>
  </si>
  <si>
    <t>RINCIAN NILAI DAN NILAI FINAL PLP - Lingkungan Sekolah</t>
  </si>
  <si>
    <r>
      <t>Guru Pembimbing (yang ditunjuk untuk menilai dari pihak sekolah) hanya akan mengisi skor pada sheet "Sikap1(Sekolah)", "Porto#2(Sekolah)", dan "Dokumen(Sekolah)" saja. (</t>
    </r>
    <r>
      <rPr>
        <b/>
        <sz val="11"/>
        <color theme="1"/>
        <rFont val="Calibri"/>
        <family val="2"/>
        <scheme val="minor"/>
      </rPr>
      <t>S</t>
    </r>
    <r>
      <rPr>
        <b/>
        <sz val="12"/>
        <color theme="1"/>
        <rFont val="Calibri"/>
        <family val="2"/>
        <scheme val="minor"/>
      </rPr>
      <t>heet berwarna hijau)</t>
    </r>
  </si>
  <si>
    <r>
      <t>Dosen Pembimbing PLP memberikan nilai pada sheet "Daftar Peserta PLP"; "Porto#1(Dosen)"; "Sikap2(Dosen)"; dan "Presentasi" (</t>
    </r>
    <r>
      <rPr>
        <b/>
        <sz val="12"/>
        <color theme="1"/>
        <rFont val="Calibri"/>
        <family val="2"/>
        <scheme val="minor"/>
      </rPr>
      <t>sheet berwarna kuning)</t>
    </r>
  </si>
  <si>
    <t>*) Diisi dengan 1 - 5 , dg rubrik sbb:  1 = sangat kurang; 2 = kurang; 3 = cukup; 4 = baik; 5 = baik sekali</t>
  </si>
  <si>
    <r>
      <t xml:space="preserve">Pemakai hanya diminta </t>
    </r>
    <r>
      <rPr>
        <b/>
        <sz val="11"/>
        <color rgb="FFFF0000"/>
        <rFont val="Calibri"/>
        <family val="2"/>
        <scheme val="minor"/>
      </rPr>
      <t>mengisi setiap sel yang diberi warna hijau saja</t>
    </r>
    <r>
      <rPr>
        <sz val="11"/>
        <color theme="1"/>
        <rFont val="Calibri"/>
        <family val="2"/>
        <scheme val="minor"/>
      </rPr>
      <t xml:space="preserve">, dari sheet "Daftar Peserta PLP" sampai dengan sheet "Sikap2". </t>
    </r>
    <r>
      <rPr>
        <b/>
        <sz val="11"/>
        <color rgb="FFFF0000"/>
        <rFont val="Calibri"/>
        <family val="2"/>
        <scheme val="minor"/>
      </rPr>
      <t>JANGAN MENGISI DATA APAPUN DI LUAR SEL YANG BERWARNA HIJAU.</t>
    </r>
  </si>
  <si>
    <t xml:space="preserve">Petunjuk Pemakaian Worksheet Penilaian </t>
  </si>
  <si>
    <t>LINGKUNGAN SEKOLAH</t>
  </si>
  <si>
    <t xml:space="preserve">PROGRAM PENGENALAN LAPANGAN PERSEKOLAHAN (PLP) </t>
  </si>
  <si>
    <t>(15 - 26 Juli 2019)</t>
  </si>
  <si>
    <t>K7  = Jadwal Ekstra-kurikuler</t>
  </si>
  <si>
    <t>K6  = Jadwal Pelajaran</t>
  </si>
  <si>
    <t>K5  = Prestasi Peserta Didik</t>
  </si>
  <si>
    <t>K4  = Tata-tertib dan peraturan sekolah</t>
  </si>
  <si>
    <t>K2  = Struktur organisasi</t>
  </si>
  <si>
    <t>K3  = Uraian tugas / wewenang setiap jabatan dalam struktur organisasi</t>
  </si>
  <si>
    <t>P10= Catatan umum/hasil wawancara dengan guru piket tentang permasalahan siswa</t>
  </si>
  <si>
    <t>P11= Catatan umum/hasil wawancara dengan wali kelas tentang permasalahan siswa</t>
  </si>
  <si>
    <t>P12= Catatan umum/hasil wawancara dengan guru BK tentang permasalahan siswa</t>
  </si>
  <si>
    <t>Yogyakarta, ..... Juli 2019</t>
  </si>
  <si>
    <t xml:space="preserve">Sheet "FINAL", berisi rincian nilai dan nilai final dari tiap mahasiswa. Silahkan dosen pembimbing menyesuaikan data tanggal, mencetak sheet tersebut dan menandatangani, kemudian menyerahkan ke sekretariat untuk diinput ke SIA, serta diarsipkan. </t>
  </si>
  <si>
    <t>Dosen Pembimbing PLP diminta mengisikan data peserta PLP yang dibimbing pada sheet "Daftar Peserta PLP". Jika jumlah mahasiswa dalam rombongan kurang dari 10, hapuslah baris yang tidak terpakai. Selanjutnya worksheet dikirim kepada sekolah untuk dipakai sebagai lembar penilaian.</t>
  </si>
  <si>
    <r>
      <t xml:space="preserve">Sebelum file worksheet dikirim, tambahkan pada nama file dengan nama sekolah agar saat diarsip tidak saling menumpuk. Misalnya file untuk penilaian PLP di SMAN 7 Yogya, menjadi: </t>
    </r>
    <r>
      <rPr>
        <b/>
        <sz val="12"/>
        <color theme="1"/>
        <rFont val="Calibri"/>
        <family val="2"/>
        <scheme val="minor"/>
      </rPr>
      <t xml:space="preserve">Penilaian PLP_LS_Jan19_SMAN7_Yogya.xls </t>
    </r>
    <r>
      <rPr>
        <sz val="12"/>
        <color theme="1"/>
        <rFont val="Calibri"/>
        <family val="2"/>
        <scheme val="minor"/>
      </rPr>
      <t>Demikian pula untuk pemakaian instrumen di sekolah yang lain, sesuaikan nama file dengan nama sekolah.</t>
    </r>
  </si>
  <si>
    <t>Dosen diminta meneliti worksheet "Final" setelah semua komponen penilaian telah dilakukan. Jikalau sudah lengkap, mohon dosen mencetak sheet "Final" dan membubuhkan tanda tangan, meminta sekretariat meng-input nilai ke SIA, serta mengarsip hasil penilaian tersebut.</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</si>
</sst>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sz val="12"/>
      <color theme="1"/>
      <name val="Calibri"/>
      <family val="2"/>
      <scheme val="minor"/>
    </font>
    <font>
      <b/>
      <sz val="14"/>
      <color theme="1"/>
      <name val="Times New Roman"/>
      <family val="1"/>
    </font>
    <font>
      <b/>
      <u/>
      <sz val="12"/>
      <color theme="1"/>
      <name val="Times New Roman"/>
      <family val="1"/>
    </font>
    <font>
      <b/>
      <sz val="11"/>
      <color rgb="FFFF0000"/>
      <name val="Calibri"/>
      <family val="2"/>
      <scheme val="minor"/>
    </font>
    <font>
      <b/>
      <sz val="10"/>
      <color theme="1"/>
      <name val="Times New Roman"/>
      <family val="1"/>
    </font>
    <font>
      <sz val="10"/>
      <color theme="1"/>
      <name val="Times New Roman"/>
      <family val="1"/>
    </font>
    <font>
      <b/>
      <sz val="14"/>
      <color theme="1"/>
      <name val="Calibri"/>
      <family val="2"/>
      <scheme val="minor"/>
    </font>
    <font>
      <b/>
      <sz val="16"/>
      <color theme="1"/>
      <name val="Times New Roman"/>
      <family val="1"/>
    </font>
    <font>
      <b/>
      <u/>
      <sz val="12"/>
      <color theme="1"/>
      <name val="Calibri"/>
      <family val="2"/>
      <scheme val="minor"/>
    </font>
    <font>
      <sz val="11"/>
      <color rgb="FF000000"/>
      <name val="Calibr"/>
      <charset val="1"/>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5">
    <xf numFmtId="0" fontId="0" fillId="0" borderId="0" xfId="0"/>
    <xf numFmtId="0" fontId="2" fillId="0" borderId="0" xfId="0" applyFont="1"/>
    <xf numFmtId="0" fontId="3" fillId="0" borderId="0" xfId="0" applyFont="1"/>
    <xf numFmtId="0" fontId="3"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2" fillId="0" borderId="1" xfId="0" applyFont="1" applyBorder="1"/>
    <xf numFmtId="0" fontId="1" fillId="0" borderId="0" xfId="0" applyFont="1"/>
    <xf numFmtId="0" fontId="4" fillId="0" borderId="0" xfId="0" applyFont="1"/>
    <xf numFmtId="0" fontId="5" fillId="0" borderId="0" xfId="0" applyFont="1"/>
    <xf numFmtId="0" fontId="3" fillId="0" borderId="1" xfId="0" applyFont="1" applyBorder="1"/>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2" fillId="0" borderId="0" xfId="0" applyFont="1" applyFill="1" applyBorder="1" applyAlignment="1">
      <alignment horizontal="left"/>
    </xf>
    <xf numFmtId="0" fontId="3" fillId="0" borderId="1" xfId="0" applyFont="1" applyBorder="1" applyAlignment="1">
      <alignment horizontal="center"/>
    </xf>
    <xf numFmtId="0" fontId="4" fillId="0" borderId="1" xfId="0" applyFont="1" applyBorder="1" applyAlignment="1">
      <alignment horizontal="center"/>
    </xf>
    <xf numFmtId="0" fontId="2" fillId="0" borderId="1" xfId="0" applyFont="1" applyBorder="1" applyAlignment="1">
      <alignment horizontal="left" vertical="center" wrapText="1"/>
    </xf>
    <xf numFmtId="1" fontId="3" fillId="0" borderId="1" xfId="0" applyNumberFormat="1" applyFont="1" applyBorder="1" applyAlignment="1">
      <alignment horizontal="center"/>
    </xf>
    <xf numFmtId="1" fontId="3" fillId="2" borderId="1" xfId="0" applyNumberFormat="1" applyFont="1" applyFill="1" applyBorder="1" applyAlignment="1">
      <alignment horizontal="center"/>
    </xf>
    <xf numFmtId="0" fontId="0" fillId="0" borderId="0" xfId="0" applyAlignment="1">
      <alignment horizontal="center"/>
    </xf>
    <xf numFmtId="0" fontId="2" fillId="0" borderId="5" xfId="0" applyFont="1" applyBorder="1" applyAlignment="1">
      <alignment horizontal="left" vertical="center" wrapText="1"/>
    </xf>
    <xf numFmtId="0" fontId="3" fillId="2" borderId="1" xfId="0" applyFont="1" applyFill="1" applyBorder="1" applyAlignment="1">
      <alignment horizontal="center"/>
    </xf>
    <xf numFmtId="2" fontId="4" fillId="0" borderId="1" xfId="0" applyNumberFormat="1" applyFont="1" applyBorder="1" applyAlignment="1">
      <alignment horizontal="center"/>
    </xf>
    <xf numFmtId="2" fontId="3" fillId="0" borderId="1" xfId="0" applyNumberFormat="1" applyFont="1" applyBorder="1" applyAlignment="1">
      <alignment horizontal="center"/>
    </xf>
    <xf numFmtId="0" fontId="2" fillId="0" borderId="1" xfId="0" applyFont="1" applyBorder="1" applyAlignment="1">
      <alignment horizontal="center" vertical="center" wrapText="1"/>
    </xf>
    <xf numFmtId="0" fontId="3" fillId="0" borderId="0" xfId="0" applyFont="1" applyAlignment="1">
      <alignment horizontal="right"/>
    </xf>
    <xf numFmtId="2" fontId="6" fillId="0" borderId="1" xfId="0" applyNumberFormat="1" applyFont="1" applyBorder="1" applyAlignment="1">
      <alignment horizontal="center"/>
    </xf>
    <xf numFmtId="0" fontId="7" fillId="0" borderId="0" xfId="0" applyFont="1"/>
    <xf numFmtId="0" fontId="2" fillId="0" borderId="0" xfId="0" applyFont="1" applyBorder="1"/>
    <xf numFmtId="0" fontId="3" fillId="0" borderId="5" xfId="0" applyFont="1" applyBorder="1"/>
    <xf numFmtId="0" fontId="3" fillId="0" borderId="0" xfId="0" applyFont="1" applyAlignment="1">
      <alignment horizontal="center"/>
    </xf>
    <xf numFmtId="0" fontId="0" fillId="0" borderId="0" xfId="0" applyFill="1"/>
    <xf numFmtId="0" fontId="10" fillId="0" borderId="0" xfId="0" applyFont="1"/>
    <xf numFmtId="0" fontId="3"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0" xfId="0" applyFont="1" applyFill="1" applyAlignment="1">
      <alignment horizontal="right"/>
    </xf>
    <xf numFmtId="0" fontId="11" fillId="0" borderId="0" xfId="0" applyFont="1"/>
    <xf numFmtId="0" fontId="5" fillId="0" borderId="1" xfId="0" applyFont="1" applyBorder="1"/>
    <xf numFmtId="0" fontId="6" fillId="0" borderId="0" xfId="0" applyFont="1"/>
    <xf numFmtId="0" fontId="13" fillId="0" borderId="0" xfId="0" applyFont="1" applyAlignment="1">
      <alignment horizontal="right"/>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0" fontId="12" fillId="3" borderId="0" xfId="0" applyFont="1" applyFill="1" applyAlignment="1">
      <alignment horizontal="center"/>
    </xf>
    <xf numFmtId="0" fontId="3" fillId="2" borderId="0" xfId="0" applyFont="1" applyFill="1" applyAlignment="1">
      <alignment horizontal="left"/>
    </xf>
    <xf numFmtId="0" fontId="6" fillId="3" borderId="0" xfId="0" applyFont="1" applyFill="1" applyAlignment="1">
      <alignment horizontal="center"/>
    </xf>
    <xf numFmtId="0" fontId="3" fillId="2" borderId="2" xfId="0" applyFont="1" applyFill="1" applyBorder="1" applyAlignment="1">
      <alignment horizontal="left"/>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3" borderId="0" xfId="0" applyFont="1" applyFill="1" applyAlignment="1">
      <alignment horizontal="left"/>
    </xf>
    <xf numFmtId="0" fontId="3" fillId="0" borderId="0" xfId="0" applyFont="1" applyFill="1" applyAlignment="1">
      <alignment horizontal="left"/>
    </xf>
    <xf numFmtId="0" fontId="3" fillId="2" borderId="0" xfId="0" applyFont="1" applyFill="1" applyBorder="1" applyAlignment="1">
      <alignment horizontal="left"/>
    </xf>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3" borderId="1" xfId="0" applyFont="1" applyFill="1" applyBorder="1" applyAlignment="1">
      <alignment horizontal="center"/>
    </xf>
    <xf numFmtId="0" fontId="6" fillId="0" borderId="1" xfId="0" applyFont="1" applyBorder="1" applyAlignment="1">
      <alignment horizontal="center" vertical="center" wrapText="1"/>
    </xf>
    <xf numFmtId="0" fontId="3" fillId="3" borderId="0" xfId="0" applyFont="1" applyFill="1" applyAlignment="1">
      <alignment horizontal="left"/>
    </xf>
    <xf numFmtId="0" fontId="3" fillId="0" borderId="3"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3" fillId="0" borderId="0" xfId="0" applyFont="1" applyFill="1" applyBorder="1" applyAlignment="1">
      <alignment horizontal="left"/>
    </xf>
    <xf numFmtId="0" fontId="4" fillId="0" borderId="1" xfId="0" applyFont="1" applyBorder="1" applyAlignment="1">
      <alignment horizontal="center" vertical="center" wrapText="1"/>
    </xf>
    <xf numFmtId="0" fontId="2" fillId="0" borderId="5" xfId="0" applyFont="1" applyBorder="1" applyAlignment="1">
      <alignment horizontal="left"/>
    </xf>
    <xf numFmtId="0" fontId="2" fillId="0" borderId="9" xfId="0" applyFont="1" applyBorder="1" applyAlignment="1">
      <alignment horizontal="left"/>
    </xf>
    <xf numFmtId="0" fontId="3" fillId="3" borderId="0" xfId="0" applyFont="1" applyFill="1" applyAlignment="1">
      <alignment horizontal="left" vertical="center"/>
    </xf>
    <xf numFmtId="0" fontId="3" fillId="3" borderId="5"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0" borderId="0" xfId="0" applyFont="1" applyAlignment="1">
      <alignment horizontal="center"/>
    </xf>
    <xf numFmtId="0" fontId="9" fillId="0" borderId="1" xfId="0" applyFont="1" applyBorder="1" applyAlignment="1">
      <alignment horizontal="center" vertical="center" wrapText="1"/>
    </xf>
    <xf numFmtId="0" fontId="2" fillId="0" borderId="0" xfId="0" applyFont="1" applyFill="1" applyBorder="1" applyAlignment="1">
      <alignment horizontal="left"/>
    </xf>
    <xf numFmtId="0" fontId="3" fillId="0" borderId="7" xfId="0" applyFont="1" applyFill="1" applyBorder="1" applyAlignment="1">
      <alignment horizontal="center"/>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5" borderId="1" xfId="0" applyFill="1" applyBorder="1" applyAlignment="1">
      <alignment vertical="center" wrapText="1"/>
    </xf>
    <xf numFmtId="0" fontId="0" fillId="5" borderId="1" xfId="0" applyFill="1" applyBorder="1" applyAlignment="1">
      <alignment wrapText="1"/>
    </xf>
    <xf numFmtId="0" fontId="14" fillId="0" borderId="0" xfId="0" applyFont="1"/>
    <xf numFmtId="0" fontId="6" fillId="4"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209550</xdr:colOff>
      <xdr:row>21</xdr:row>
      <xdr:rowOff>9525</xdr:rowOff>
    </xdr:from>
    <xdr:to>
      <xdr:col>15</xdr:col>
      <xdr:colOff>638175</xdr:colOff>
      <xdr:row>27</xdr:row>
      <xdr:rowOff>142875</xdr:rowOff>
    </xdr:to>
    <xdr:sp macro="" textlink="">
      <xdr:nvSpPr>
        <xdr:cNvPr id="2" name="TextBox 1"/>
        <xdr:cNvSpPr txBox="1"/>
      </xdr:nvSpPr>
      <xdr:spPr>
        <a:xfrm>
          <a:off x="7134225" y="4191000"/>
          <a:ext cx="3429000" cy="12763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d-ID" sz="1100" b="1">
              <a:solidFill>
                <a:srgbClr val="FF0000"/>
              </a:solidFill>
            </a:rPr>
            <a:t>Catatan</a:t>
          </a:r>
          <a:r>
            <a:rPr lang="id-ID" sz="1100"/>
            <a:t>:</a:t>
          </a:r>
          <a:r>
            <a:rPr lang="id-ID" sz="1100" baseline="0"/>
            <a:t> </a:t>
          </a:r>
          <a:r>
            <a:rPr lang="id-ID" sz="1100">
              <a:solidFill>
                <a:schemeClr val="dk1"/>
              </a:solidFill>
              <a:effectLst/>
              <a:latin typeface="+mn-lt"/>
              <a:ea typeface="+mn-ea"/>
              <a:cs typeface="+mn-cs"/>
            </a:rPr>
            <a:t>Jika ada dokumen yang tidak bisa diperoleh dari sekolah maka mahasiswa perlu memberi keterangan bahwa dokumen tersebut tidak bisa dikeluarkan oleh sekolah beserta alasannya/ argumentasinya. Selanjutnya, dokumen tersebut diganti dengan hasil wawancara yang ditandatangani oleh nara sumber.</a:t>
          </a:r>
          <a:endParaRPr lang="id-ID"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12"/>
  <sheetViews>
    <sheetView tabSelected="1" topLeftCell="A7" workbookViewId="0">
      <selection activeCell="A11" sqref="A11"/>
    </sheetView>
  </sheetViews>
  <sheetFormatPr defaultRowHeight="15"/>
  <cols>
    <col min="1" max="1" width="16" customWidth="1"/>
    <col min="2" max="2" width="6.140625" style="20" customWidth="1"/>
    <col min="3" max="3" width="139.7109375" customWidth="1"/>
  </cols>
  <sheetData>
    <row r="1" spans="2:3" ht="20.25">
      <c r="B1" s="48" t="s">
        <v>181</v>
      </c>
      <c r="C1" s="48"/>
    </row>
    <row r="2" spans="2:3" ht="20.25">
      <c r="B2" s="48" t="s">
        <v>183</v>
      </c>
      <c r="C2" s="48"/>
    </row>
    <row r="3" spans="2:3" ht="20.25">
      <c r="B3" s="48" t="s">
        <v>182</v>
      </c>
      <c r="C3" s="48"/>
    </row>
    <row r="4" spans="2:3" ht="14.25" customHeight="1"/>
    <row r="5" spans="2:3" ht="37.5" customHeight="1">
      <c r="B5" s="89">
        <v>1</v>
      </c>
      <c r="C5" s="91" t="s">
        <v>180</v>
      </c>
    </row>
    <row r="6" spans="2:3" ht="50.25" customHeight="1">
      <c r="B6" s="89">
        <v>2</v>
      </c>
      <c r="C6" s="91" t="s">
        <v>195</v>
      </c>
    </row>
    <row r="7" spans="2:3" ht="35.25" customHeight="1">
      <c r="B7" s="89">
        <v>3</v>
      </c>
      <c r="C7" s="91" t="s">
        <v>196</v>
      </c>
    </row>
    <row r="8" spans="2:3" ht="51.75" customHeight="1">
      <c r="B8" s="90">
        <v>4</v>
      </c>
      <c r="C8" s="91" t="s">
        <v>197</v>
      </c>
    </row>
    <row r="9" spans="2:3" ht="30.75" customHeight="1">
      <c r="B9" s="89">
        <v>5</v>
      </c>
      <c r="C9" s="91" t="s">
        <v>178</v>
      </c>
    </row>
    <row r="10" spans="2:3" ht="34.5" customHeight="1">
      <c r="B10" s="89">
        <v>6</v>
      </c>
      <c r="C10" s="91" t="s">
        <v>177</v>
      </c>
    </row>
    <row r="11" spans="2:3" ht="35.25" customHeight="1">
      <c r="B11" s="89">
        <v>7</v>
      </c>
      <c r="C11" s="92" t="s">
        <v>158</v>
      </c>
    </row>
    <row r="12" spans="2:3" ht="49.5" customHeight="1">
      <c r="B12" s="89">
        <v>8</v>
      </c>
      <c r="C12" s="91" t="s">
        <v>198</v>
      </c>
    </row>
  </sheetData>
  <mergeCells count="3">
    <mergeCell ref="B1:C1"/>
    <mergeCell ref="B2:C2"/>
    <mergeCell ref="B3:C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workbookViewId="0">
      <selection activeCell="C19" sqref="C19"/>
    </sheetView>
  </sheetViews>
  <sheetFormatPr defaultRowHeight="15.75"/>
  <cols>
    <col min="1" max="1" width="17.5703125" style="1" customWidth="1"/>
    <col min="2" max="2" width="12.5703125" style="1" customWidth="1"/>
    <col min="3" max="3" width="45.7109375" style="1" customWidth="1"/>
    <col min="4" max="16384" width="9.140625" style="1"/>
  </cols>
  <sheetData>
    <row r="1" spans="1:5" ht="18.75">
      <c r="A1" s="50" t="s">
        <v>146</v>
      </c>
      <c r="B1" s="50"/>
      <c r="C1" s="50"/>
    </row>
    <row r="2" spans="1:5">
      <c r="A2" s="2" t="s">
        <v>79</v>
      </c>
      <c r="B2" s="49"/>
      <c r="C2" s="49"/>
    </row>
    <row r="3" spans="1:5">
      <c r="A3" s="2" t="s">
        <v>80</v>
      </c>
      <c r="B3" s="49"/>
      <c r="C3" s="49"/>
    </row>
    <row r="4" spans="1:5">
      <c r="A4" s="2" t="s">
        <v>81</v>
      </c>
      <c r="B4" s="49"/>
      <c r="C4" s="49"/>
      <c r="E4" s="29"/>
    </row>
    <row r="5" spans="1:5">
      <c r="A5" s="2" t="s">
        <v>82</v>
      </c>
      <c r="B5" s="51"/>
      <c r="C5" s="51"/>
    </row>
    <row r="6" spans="1:5" s="3" customFormat="1">
      <c r="A6" s="5" t="s">
        <v>0</v>
      </c>
      <c r="B6" s="5" t="s">
        <v>1</v>
      </c>
      <c r="C6" s="5" t="s">
        <v>2</v>
      </c>
    </row>
    <row r="7" spans="1:5">
      <c r="A7" s="6">
        <v>1</v>
      </c>
      <c r="B7" s="12"/>
      <c r="C7" s="12"/>
    </row>
    <row r="8" spans="1:5">
      <c r="A8" s="6">
        <v>2</v>
      </c>
      <c r="B8" s="12"/>
      <c r="C8" s="12"/>
    </row>
    <row r="9" spans="1:5">
      <c r="A9" s="6">
        <v>3</v>
      </c>
      <c r="B9" s="12"/>
      <c r="C9" s="12"/>
    </row>
    <row r="10" spans="1:5">
      <c r="A10" s="6">
        <v>4</v>
      </c>
      <c r="B10" s="12"/>
      <c r="C10" s="12"/>
    </row>
    <row r="11" spans="1:5">
      <c r="A11" s="6">
        <v>5</v>
      </c>
      <c r="B11" s="12"/>
      <c r="C11" s="12"/>
    </row>
    <row r="12" spans="1:5">
      <c r="A12" s="6">
        <v>6</v>
      </c>
      <c r="B12" s="12"/>
      <c r="C12" s="12"/>
    </row>
    <row r="13" spans="1:5">
      <c r="A13" s="6">
        <v>7</v>
      </c>
      <c r="B13" s="12"/>
      <c r="C13" s="12"/>
    </row>
    <row r="14" spans="1:5">
      <c r="A14" s="6">
        <v>8</v>
      </c>
      <c r="B14" s="12"/>
      <c r="C14" s="12"/>
    </row>
    <row r="15" spans="1:5">
      <c r="A15" s="6">
        <v>9</v>
      </c>
      <c r="B15" s="12"/>
      <c r="C15" s="12"/>
    </row>
    <row r="16" spans="1:5">
      <c r="A16" s="6">
        <v>10</v>
      </c>
      <c r="B16" s="12"/>
      <c r="C16" s="12"/>
    </row>
  </sheetData>
  <mergeCells count="5">
    <mergeCell ref="B2:C2"/>
    <mergeCell ref="B3:C3"/>
    <mergeCell ref="B4:C4"/>
    <mergeCell ref="A1:C1"/>
    <mergeCell ref="B5:C5"/>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9"/>
  <sheetViews>
    <sheetView topLeftCell="B1" zoomScale="90" zoomScaleNormal="90" workbookViewId="0">
      <selection activeCell="O9" sqref="O9"/>
    </sheetView>
  </sheetViews>
  <sheetFormatPr defaultRowHeight="15"/>
  <cols>
    <col min="1" max="1" width="15.42578125" customWidth="1"/>
    <col min="2" max="2" width="18.7109375" customWidth="1"/>
    <col min="3" max="3" width="54.85546875" customWidth="1"/>
  </cols>
  <sheetData>
    <row r="1" spans="1:15" s="1" customFormat="1" ht="18.75">
      <c r="A1" s="54" t="s">
        <v>147</v>
      </c>
      <c r="B1" s="54"/>
      <c r="C1" s="54"/>
    </row>
    <row r="2" spans="1:15" s="1" customFormat="1" ht="15.75">
      <c r="A2" s="2" t="s">
        <v>7</v>
      </c>
      <c r="B2" s="55">
        <f>'Daftar Peserta PLP'!B2:C2</f>
        <v>0</v>
      </c>
      <c r="C2" s="55"/>
    </row>
    <row r="3" spans="1:15" s="1" customFormat="1" ht="15.75">
      <c r="A3" s="2" t="s">
        <v>4</v>
      </c>
      <c r="B3" s="55">
        <f>'Daftar Peserta PLP'!B3:C3</f>
        <v>0</v>
      </c>
      <c r="C3" s="55"/>
    </row>
    <row r="4" spans="1:15" s="1" customFormat="1" ht="15.75">
      <c r="A4" s="2" t="s">
        <v>5</v>
      </c>
      <c r="B4" s="55">
        <f>'Daftar Peserta PLP'!B4:C4</f>
        <v>0</v>
      </c>
      <c r="C4" s="55"/>
      <c r="E4" s="29"/>
    </row>
    <row r="5" spans="1:15" s="1" customFormat="1" ht="15.75">
      <c r="A5" s="2" t="s">
        <v>6</v>
      </c>
      <c r="B5" s="56"/>
      <c r="C5" s="56"/>
    </row>
    <row r="6" spans="1:15" s="1" customFormat="1" ht="15.75">
      <c r="E6" s="3"/>
      <c r="F6" s="3"/>
      <c r="G6" s="3"/>
      <c r="H6" s="3"/>
      <c r="I6" s="3"/>
      <c r="J6" s="3"/>
      <c r="K6" s="3"/>
      <c r="L6" s="3"/>
      <c r="M6" s="3"/>
    </row>
    <row r="7" spans="1:15" s="1" customFormat="1" ht="15.75">
      <c r="A7" s="58" t="s">
        <v>0</v>
      </c>
      <c r="B7" s="58" t="s">
        <v>1</v>
      </c>
      <c r="C7" s="58" t="s">
        <v>3</v>
      </c>
      <c r="D7" s="57" t="s">
        <v>20</v>
      </c>
      <c r="E7" s="57"/>
      <c r="F7" s="57"/>
      <c r="G7" s="57"/>
      <c r="H7" s="57"/>
      <c r="I7" s="57"/>
      <c r="J7" s="57"/>
      <c r="K7" s="57"/>
      <c r="L7" s="57"/>
      <c r="M7" s="57"/>
      <c r="N7" s="52" t="s">
        <v>19</v>
      </c>
      <c r="O7" s="52" t="s">
        <v>73</v>
      </c>
    </row>
    <row r="8" spans="1:15" s="9" customFormat="1" ht="15.75">
      <c r="A8" s="58"/>
      <c r="B8" s="58"/>
      <c r="C8" s="58"/>
      <c r="D8" s="5" t="s">
        <v>8</v>
      </c>
      <c r="E8" s="5" t="s">
        <v>9</v>
      </c>
      <c r="F8" s="5" t="s">
        <v>10</v>
      </c>
      <c r="G8" s="5" t="s">
        <v>11</v>
      </c>
      <c r="H8" s="5" t="s">
        <v>12</v>
      </c>
      <c r="I8" s="5" t="s">
        <v>13</v>
      </c>
      <c r="J8" s="5" t="s">
        <v>14</v>
      </c>
      <c r="K8" s="5" t="s">
        <v>15</v>
      </c>
      <c r="L8" s="5" t="s">
        <v>16</v>
      </c>
      <c r="M8" s="5" t="s">
        <v>17</v>
      </c>
      <c r="N8" s="53"/>
      <c r="O8" s="53"/>
    </row>
    <row r="9" spans="1:15" s="1" customFormat="1" ht="15.75">
      <c r="A9" s="6">
        <v>1</v>
      </c>
      <c r="B9" s="17">
        <f>'Daftar Peserta PLP'!B7</f>
        <v>0</v>
      </c>
      <c r="C9" s="17">
        <f>'Daftar Peserta PLP'!C7</f>
        <v>0</v>
      </c>
      <c r="D9" s="19"/>
      <c r="E9" s="19"/>
      <c r="F9" s="19"/>
      <c r="G9" s="19"/>
      <c r="H9" s="19"/>
      <c r="I9" s="19"/>
      <c r="J9" s="19"/>
      <c r="K9" s="19"/>
      <c r="L9" s="19"/>
      <c r="M9" s="19"/>
      <c r="N9" s="18">
        <f>SUM(D9:M9)</f>
        <v>0</v>
      </c>
      <c r="O9" s="24">
        <f>N9*2</f>
        <v>0</v>
      </c>
    </row>
    <row r="10" spans="1:15" s="1" customFormat="1" ht="15.75">
      <c r="A10" s="6">
        <v>2</v>
      </c>
      <c r="B10" s="17">
        <f>'Daftar Peserta PLP'!B8</f>
        <v>0</v>
      </c>
      <c r="C10" s="17">
        <f>'Daftar Peserta PLP'!C8</f>
        <v>0</v>
      </c>
      <c r="D10" s="19"/>
      <c r="E10" s="19"/>
      <c r="F10" s="19"/>
      <c r="G10" s="19"/>
      <c r="H10" s="19"/>
      <c r="I10" s="19"/>
      <c r="J10" s="19"/>
      <c r="K10" s="19"/>
      <c r="L10" s="19"/>
      <c r="M10" s="19"/>
      <c r="N10" s="18">
        <f t="shared" ref="N10:N18" si="0">SUM(D10:M10)</f>
        <v>0</v>
      </c>
      <c r="O10" s="24">
        <f t="shared" ref="O10:O18" si="1">N10*2</f>
        <v>0</v>
      </c>
    </row>
    <row r="11" spans="1:15" s="1" customFormat="1" ht="15.75">
      <c r="A11" s="6">
        <v>3</v>
      </c>
      <c r="B11" s="17">
        <f>'Daftar Peserta PLP'!B9</f>
        <v>0</v>
      </c>
      <c r="C11" s="17">
        <f>'Daftar Peserta PLP'!C9</f>
        <v>0</v>
      </c>
      <c r="D11" s="19"/>
      <c r="E11" s="19"/>
      <c r="F11" s="19"/>
      <c r="G11" s="19"/>
      <c r="H11" s="19"/>
      <c r="I11" s="19"/>
      <c r="J11" s="19"/>
      <c r="K11" s="19"/>
      <c r="L11" s="19"/>
      <c r="M11" s="19"/>
      <c r="N11" s="18">
        <f t="shared" si="0"/>
        <v>0</v>
      </c>
      <c r="O11" s="24">
        <f t="shared" si="1"/>
        <v>0</v>
      </c>
    </row>
    <row r="12" spans="1:15" s="1" customFormat="1" ht="15.75">
      <c r="A12" s="6">
        <v>4</v>
      </c>
      <c r="B12" s="17">
        <f>'Daftar Peserta PLP'!B10</f>
        <v>0</v>
      </c>
      <c r="C12" s="17">
        <f>'Daftar Peserta PLP'!C10</f>
        <v>0</v>
      </c>
      <c r="D12" s="19"/>
      <c r="E12" s="19"/>
      <c r="F12" s="19"/>
      <c r="G12" s="19"/>
      <c r="H12" s="19"/>
      <c r="I12" s="19"/>
      <c r="J12" s="19"/>
      <c r="K12" s="19"/>
      <c r="L12" s="19"/>
      <c r="M12" s="19"/>
      <c r="N12" s="18">
        <f t="shared" si="0"/>
        <v>0</v>
      </c>
      <c r="O12" s="24">
        <f t="shared" si="1"/>
        <v>0</v>
      </c>
    </row>
    <row r="13" spans="1:15" s="1" customFormat="1" ht="15.75">
      <c r="A13" s="6">
        <v>5</v>
      </c>
      <c r="B13" s="17">
        <f>'Daftar Peserta PLP'!B11</f>
        <v>0</v>
      </c>
      <c r="C13" s="17">
        <f>'Daftar Peserta PLP'!C11</f>
        <v>0</v>
      </c>
      <c r="D13" s="19"/>
      <c r="E13" s="19"/>
      <c r="F13" s="19"/>
      <c r="G13" s="19"/>
      <c r="H13" s="19"/>
      <c r="I13" s="19"/>
      <c r="J13" s="19"/>
      <c r="K13" s="19"/>
      <c r="L13" s="19"/>
      <c r="M13" s="19"/>
      <c r="N13" s="18">
        <f t="shared" si="0"/>
        <v>0</v>
      </c>
      <c r="O13" s="24">
        <f t="shared" si="1"/>
        <v>0</v>
      </c>
    </row>
    <row r="14" spans="1:15" s="1" customFormat="1" ht="15.75">
      <c r="A14" s="6">
        <v>6</v>
      </c>
      <c r="B14" s="17">
        <f>'Daftar Peserta PLP'!B12</f>
        <v>0</v>
      </c>
      <c r="C14" s="17">
        <f>'Daftar Peserta PLP'!C12</f>
        <v>0</v>
      </c>
      <c r="D14" s="19"/>
      <c r="E14" s="19"/>
      <c r="F14" s="19"/>
      <c r="G14" s="19"/>
      <c r="H14" s="19"/>
      <c r="I14" s="19"/>
      <c r="J14" s="19"/>
      <c r="K14" s="19"/>
      <c r="L14" s="19"/>
      <c r="M14" s="19"/>
      <c r="N14" s="18">
        <f t="shared" si="0"/>
        <v>0</v>
      </c>
      <c r="O14" s="24">
        <f t="shared" si="1"/>
        <v>0</v>
      </c>
    </row>
    <row r="15" spans="1:15" s="1" customFormat="1" ht="15.75">
      <c r="A15" s="6">
        <v>7</v>
      </c>
      <c r="B15" s="17">
        <f>'Daftar Peserta PLP'!B13</f>
        <v>0</v>
      </c>
      <c r="C15" s="17">
        <f>'Daftar Peserta PLP'!C13</f>
        <v>0</v>
      </c>
      <c r="D15" s="19"/>
      <c r="E15" s="19"/>
      <c r="F15" s="19"/>
      <c r="G15" s="19"/>
      <c r="H15" s="19"/>
      <c r="I15" s="19"/>
      <c r="J15" s="19"/>
      <c r="K15" s="19"/>
      <c r="L15" s="19"/>
      <c r="M15" s="19"/>
      <c r="N15" s="18">
        <f t="shared" si="0"/>
        <v>0</v>
      </c>
      <c r="O15" s="24">
        <f t="shared" si="1"/>
        <v>0</v>
      </c>
    </row>
    <row r="16" spans="1:15" s="1" customFormat="1" ht="15.75">
      <c r="A16" s="6">
        <v>8</v>
      </c>
      <c r="B16" s="17">
        <f>'Daftar Peserta PLP'!B14</f>
        <v>0</v>
      </c>
      <c r="C16" s="17">
        <f>'Daftar Peserta PLP'!C14</f>
        <v>0</v>
      </c>
      <c r="D16" s="19"/>
      <c r="E16" s="19"/>
      <c r="F16" s="19"/>
      <c r="G16" s="19"/>
      <c r="H16" s="19"/>
      <c r="I16" s="19"/>
      <c r="J16" s="19"/>
      <c r="K16" s="19"/>
      <c r="L16" s="19"/>
      <c r="M16" s="19"/>
      <c r="N16" s="18">
        <f t="shared" si="0"/>
        <v>0</v>
      </c>
      <c r="O16" s="24">
        <f t="shared" si="1"/>
        <v>0</v>
      </c>
    </row>
    <row r="17" spans="1:15" s="1" customFormat="1" ht="15.75">
      <c r="A17" s="6">
        <v>9</v>
      </c>
      <c r="B17" s="17">
        <f>'Daftar Peserta PLP'!B15</f>
        <v>0</v>
      </c>
      <c r="C17" s="17">
        <f>'Daftar Peserta PLP'!C15</f>
        <v>0</v>
      </c>
      <c r="D17" s="19"/>
      <c r="E17" s="19"/>
      <c r="F17" s="19"/>
      <c r="G17" s="19"/>
      <c r="H17" s="19"/>
      <c r="I17" s="19"/>
      <c r="J17" s="19"/>
      <c r="K17" s="19"/>
      <c r="L17" s="19"/>
      <c r="M17" s="19"/>
      <c r="N17" s="18">
        <f t="shared" si="0"/>
        <v>0</v>
      </c>
      <c r="O17" s="24">
        <f t="shared" si="1"/>
        <v>0</v>
      </c>
    </row>
    <row r="18" spans="1:15" s="1" customFormat="1" ht="15.75">
      <c r="A18" s="6">
        <v>10</v>
      </c>
      <c r="B18" s="17">
        <f>'Daftar Peserta PLP'!B16</f>
        <v>0</v>
      </c>
      <c r="C18" s="17">
        <f>'Daftar Peserta PLP'!C16</f>
        <v>0</v>
      </c>
      <c r="D18" s="19"/>
      <c r="E18" s="19"/>
      <c r="F18" s="19"/>
      <c r="G18" s="19"/>
      <c r="H18" s="19"/>
      <c r="I18" s="19"/>
      <c r="J18" s="19"/>
      <c r="K18" s="19"/>
      <c r="L18" s="19"/>
      <c r="M18" s="19"/>
      <c r="N18" s="18">
        <f t="shared" si="0"/>
        <v>0</v>
      </c>
      <c r="O18" s="24">
        <f t="shared" si="1"/>
        <v>0</v>
      </c>
    </row>
    <row r="19" spans="1:15" s="1" customFormat="1" ht="15.75">
      <c r="A19" s="2" t="s">
        <v>21</v>
      </c>
      <c r="B19" s="1" t="s">
        <v>141</v>
      </c>
    </row>
    <row r="20" spans="1:15" s="1" customFormat="1" ht="18.75">
      <c r="B20" s="42" t="s">
        <v>148</v>
      </c>
    </row>
    <row r="21" spans="1:15" s="1" customFormat="1" ht="18.75">
      <c r="B21" s="42" t="s">
        <v>149</v>
      </c>
    </row>
    <row r="22" spans="1:15" s="1" customFormat="1" ht="18.75">
      <c r="B22" s="42" t="s">
        <v>150</v>
      </c>
    </row>
    <row r="23" spans="1:15" s="1" customFormat="1" ht="18.75">
      <c r="B23" s="42" t="s">
        <v>22</v>
      </c>
    </row>
    <row r="24" spans="1:15" s="10" customFormat="1" ht="18.75">
      <c r="B24" s="42" t="s">
        <v>23</v>
      </c>
    </row>
    <row r="25" spans="1:15" s="10" customFormat="1" ht="18.75">
      <c r="B25" s="42" t="s">
        <v>105</v>
      </c>
    </row>
    <row r="26" spans="1:15" s="10" customFormat="1" ht="18.75">
      <c r="B26" s="42" t="s">
        <v>24</v>
      </c>
    </row>
    <row r="27" spans="1:15" s="10" customFormat="1" ht="18.75">
      <c r="B27" s="42" t="s">
        <v>151</v>
      </c>
    </row>
    <row r="28" spans="1:15" s="10" customFormat="1" ht="18.75">
      <c r="B28" s="42" t="s">
        <v>25</v>
      </c>
    </row>
    <row r="29" spans="1:15" s="10" customFormat="1" ht="18.75">
      <c r="B29" s="42" t="s">
        <v>26</v>
      </c>
    </row>
  </sheetData>
  <mergeCells count="11">
    <mergeCell ref="O7:O8"/>
    <mergeCell ref="A1:C1"/>
    <mergeCell ref="B2:C2"/>
    <mergeCell ref="B3:C3"/>
    <mergeCell ref="B4:C4"/>
    <mergeCell ref="B5:C5"/>
    <mergeCell ref="D7:M7"/>
    <mergeCell ref="A7:A8"/>
    <mergeCell ref="B7:B8"/>
    <mergeCell ref="C7:C8"/>
    <mergeCell ref="N7:N8"/>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0"/>
  <sheetViews>
    <sheetView zoomScale="80" zoomScaleNormal="80" workbookViewId="0">
      <selection activeCell="I22" sqref="I22"/>
    </sheetView>
  </sheetViews>
  <sheetFormatPr defaultRowHeight="15"/>
  <cols>
    <col min="1" max="1" width="15.42578125" customWidth="1"/>
    <col min="2" max="2" width="18.7109375" customWidth="1"/>
    <col min="3" max="3" width="54.85546875" customWidth="1"/>
    <col min="4" max="11" width="7.140625" customWidth="1"/>
    <col min="15" max="17" width="10.42578125" customWidth="1"/>
    <col min="18" max="18" width="10.140625" customWidth="1"/>
  </cols>
  <sheetData>
    <row r="1" spans="1:18" s="1" customFormat="1" ht="18.75">
      <c r="A1" s="54" t="s">
        <v>153</v>
      </c>
      <c r="B1" s="54"/>
      <c r="C1" s="54"/>
      <c r="D1" s="54"/>
      <c r="E1" s="54"/>
      <c r="F1" s="54"/>
    </row>
    <row r="2" spans="1:18" s="1" customFormat="1" ht="15.75">
      <c r="A2" s="2" t="s">
        <v>7</v>
      </c>
      <c r="B2" s="55">
        <f>'Daftar Peserta PLP'!B2:C2</f>
        <v>0</v>
      </c>
      <c r="C2" s="55"/>
    </row>
    <row r="3" spans="1:18" s="1" customFormat="1" ht="15.75">
      <c r="A3" s="2" t="s">
        <v>4</v>
      </c>
      <c r="B3" s="55">
        <f>'Daftar Peserta PLP'!B3:C3</f>
        <v>0</v>
      </c>
      <c r="C3" s="55"/>
    </row>
    <row r="4" spans="1:18" s="1" customFormat="1" ht="15.75">
      <c r="A4" s="2" t="s">
        <v>5</v>
      </c>
      <c r="B4" s="55">
        <f>'Daftar Peserta PLP'!B4:C4</f>
        <v>0</v>
      </c>
      <c r="C4" s="55"/>
      <c r="E4" s="7"/>
    </row>
    <row r="5" spans="1:18" s="1" customFormat="1" ht="15.75">
      <c r="A5" s="2" t="s">
        <v>6</v>
      </c>
      <c r="B5" s="56"/>
      <c r="C5" s="56"/>
    </row>
    <row r="6" spans="1:18" s="1" customFormat="1" ht="15.75">
      <c r="A6" s="2"/>
      <c r="B6" s="14"/>
      <c r="C6" s="14"/>
    </row>
    <row r="7" spans="1:18" s="1" customFormat="1" ht="15.75">
      <c r="A7" s="2"/>
      <c r="B7" s="14"/>
      <c r="C7" s="14"/>
      <c r="D7" s="59" t="s">
        <v>88</v>
      </c>
      <c r="E7" s="59"/>
      <c r="F7" s="59"/>
      <c r="G7" s="59"/>
      <c r="H7" s="59"/>
      <c r="I7" s="59"/>
      <c r="J7" s="59"/>
      <c r="K7" s="59"/>
      <c r="L7" s="59" t="s">
        <v>89</v>
      </c>
      <c r="M7" s="59"/>
      <c r="N7" s="59"/>
      <c r="O7" s="59" t="s">
        <v>90</v>
      </c>
      <c r="P7" s="59"/>
      <c r="Q7" s="59"/>
      <c r="R7" s="60" t="s">
        <v>97</v>
      </c>
    </row>
    <row r="8" spans="1:18" s="9" customFormat="1" ht="15.75">
      <c r="A8" s="5" t="s">
        <v>0</v>
      </c>
      <c r="B8" s="11" t="s">
        <v>1</v>
      </c>
      <c r="C8" s="30" t="s">
        <v>3</v>
      </c>
      <c r="D8" s="15" t="s">
        <v>8</v>
      </c>
      <c r="E8" s="15" t="s">
        <v>9</v>
      </c>
      <c r="F8" s="15" t="s">
        <v>10</v>
      </c>
      <c r="G8" s="15" t="s">
        <v>83</v>
      </c>
      <c r="H8" s="15" t="s">
        <v>84</v>
      </c>
      <c r="I8" s="15" t="s">
        <v>85</v>
      </c>
      <c r="J8" s="15" t="s">
        <v>86</v>
      </c>
      <c r="K8" s="15" t="s">
        <v>87</v>
      </c>
      <c r="L8" s="15" t="s">
        <v>91</v>
      </c>
      <c r="M8" s="15" t="s">
        <v>92</v>
      </c>
      <c r="N8" s="15" t="s">
        <v>93</v>
      </c>
      <c r="O8" s="15" t="s">
        <v>94</v>
      </c>
      <c r="P8" s="15" t="s">
        <v>95</v>
      </c>
      <c r="Q8" s="15" t="s">
        <v>96</v>
      </c>
      <c r="R8" s="60"/>
    </row>
    <row r="9" spans="1:18" s="10" customFormat="1" ht="18.75">
      <c r="A9" s="6">
        <v>1</v>
      </c>
      <c r="B9" s="17">
        <f>'Daftar Peserta PLP'!B7</f>
        <v>0</v>
      </c>
      <c r="C9" s="21">
        <f>'Daftar Peserta PLP'!C7</f>
        <v>0</v>
      </c>
      <c r="D9" s="22"/>
      <c r="E9" s="22"/>
      <c r="F9" s="22"/>
      <c r="G9" s="22"/>
      <c r="H9" s="22"/>
      <c r="I9" s="22"/>
      <c r="J9" s="22"/>
      <c r="K9" s="22"/>
      <c r="L9" s="22"/>
      <c r="M9" s="22"/>
      <c r="N9" s="22"/>
      <c r="O9" s="22"/>
      <c r="P9" s="22"/>
      <c r="Q9" s="22"/>
      <c r="R9" s="27">
        <f>SUM(D9:Q9)/70 * 100</f>
        <v>0</v>
      </c>
    </row>
    <row r="10" spans="1:18" s="10" customFormat="1" ht="18.75">
      <c r="A10" s="6">
        <v>2</v>
      </c>
      <c r="B10" s="17">
        <f>'Daftar Peserta PLP'!B8</f>
        <v>0</v>
      </c>
      <c r="C10" s="21">
        <f>'Daftar Peserta PLP'!C8</f>
        <v>0</v>
      </c>
      <c r="D10" s="22"/>
      <c r="E10" s="22"/>
      <c r="F10" s="22"/>
      <c r="G10" s="22"/>
      <c r="H10" s="22"/>
      <c r="I10" s="22"/>
      <c r="J10" s="22"/>
      <c r="K10" s="22"/>
      <c r="L10" s="22"/>
      <c r="M10" s="22"/>
      <c r="N10" s="22"/>
      <c r="O10" s="22"/>
      <c r="P10" s="22"/>
      <c r="Q10" s="22"/>
      <c r="R10" s="27">
        <f t="shared" ref="R10:R18" si="0">SUM(D10:Q10)/70 * 100</f>
        <v>0</v>
      </c>
    </row>
    <row r="11" spans="1:18" s="10" customFormat="1" ht="18.75">
      <c r="A11" s="6">
        <v>3</v>
      </c>
      <c r="B11" s="17">
        <f>'Daftar Peserta PLP'!B9</f>
        <v>0</v>
      </c>
      <c r="C11" s="21">
        <f>'Daftar Peserta PLP'!C9</f>
        <v>0</v>
      </c>
      <c r="D11" s="22"/>
      <c r="E11" s="22"/>
      <c r="F11" s="22"/>
      <c r="G11" s="22"/>
      <c r="H11" s="22"/>
      <c r="I11" s="22"/>
      <c r="J11" s="22"/>
      <c r="K11" s="22"/>
      <c r="L11" s="22"/>
      <c r="M11" s="22"/>
      <c r="N11" s="22"/>
      <c r="O11" s="22"/>
      <c r="P11" s="22"/>
      <c r="Q11" s="22"/>
      <c r="R11" s="27">
        <f t="shared" si="0"/>
        <v>0</v>
      </c>
    </row>
    <row r="12" spans="1:18" s="10" customFormat="1" ht="18.75">
      <c r="A12" s="6">
        <v>4</v>
      </c>
      <c r="B12" s="17">
        <f>'Daftar Peserta PLP'!B10</f>
        <v>0</v>
      </c>
      <c r="C12" s="21">
        <f>'Daftar Peserta PLP'!C10</f>
        <v>0</v>
      </c>
      <c r="D12" s="22"/>
      <c r="E12" s="22"/>
      <c r="F12" s="22"/>
      <c r="G12" s="22"/>
      <c r="H12" s="22"/>
      <c r="I12" s="22"/>
      <c r="J12" s="22"/>
      <c r="K12" s="22"/>
      <c r="L12" s="22"/>
      <c r="M12" s="22"/>
      <c r="N12" s="22"/>
      <c r="O12" s="22"/>
      <c r="P12" s="22"/>
      <c r="Q12" s="22"/>
      <c r="R12" s="27">
        <f t="shared" si="0"/>
        <v>0</v>
      </c>
    </row>
    <row r="13" spans="1:18" s="10" customFormat="1" ht="18.75">
      <c r="A13" s="6">
        <v>5</v>
      </c>
      <c r="B13" s="17">
        <f>'Daftar Peserta PLP'!B11</f>
        <v>0</v>
      </c>
      <c r="C13" s="21">
        <f>'Daftar Peserta PLP'!C11</f>
        <v>0</v>
      </c>
      <c r="D13" s="22"/>
      <c r="E13" s="22"/>
      <c r="F13" s="22"/>
      <c r="G13" s="22"/>
      <c r="H13" s="22"/>
      <c r="I13" s="22"/>
      <c r="J13" s="22"/>
      <c r="K13" s="22"/>
      <c r="L13" s="22"/>
      <c r="M13" s="22"/>
      <c r="N13" s="22"/>
      <c r="O13" s="22"/>
      <c r="P13" s="22"/>
      <c r="Q13" s="22"/>
      <c r="R13" s="27">
        <f t="shared" si="0"/>
        <v>0</v>
      </c>
    </row>
    <row r="14" spans="1:18" s="10" customFormat="1" ht="18.75">
      <c r="A14" s="6">
        <v>6</v>
      </c>
      <c r="B14" s="17">
        <f>'Daftar Peserta PLP'!B12</f>
        <v>0</v>
      </c>
      <c r="C14" s="21">
        <f>'Daftar Peserta PLP'!C12</f>
        <v>0</v>
      </c>
      <c r="D14" s="22"/>
      <c r="E14" s="22"/>
      <c r="F14" s="22"/>
      <c r="G14" s="22"/>
      <c r="H14" s="22"/>
      <c r="I14" s="22"/>
      <c r="J14" s="22"/>
      <c r="K14" s="22"/>
      <c r="L14" s="22"/>
      <c r="M14" s="22"/>
      <c r="N14" s="22"/>
      <c r="O14" s="22"/>
      <c r="P14" s="22"/>
      <c r="Q14" s="22"/>
      <c r="R14" s="27">
        <f t="shared" si="0"/>
        <v>0</v>
      </c>
    </row>
    <row r="15" spans="1:18" s="10" customFormat="1" ht="18.75">
      <c r="A15" s="6">
        <v>7</v>
      </c>
      <c r="B15" s="17">
        <f>'Daftar Peserta PLP'!B13</f>
        <v>0</v>
      </c>
      <c r="C15" s="21">
        <f>'Daftar Peserta PLP'!C13</f>
        <v>0</v>
      </c>
      <c r="D15" s="22"/>
      <c r="E15" s="22"/>
      <c r="F15" s="22"/>
      <c r="G15" s="22"/>
      <c r="H15" s="22"/>
      <c r="I15" s="22"/>
      <c r="J15" s="22"/>
      <c r="K15" s="22"/>
      <c r="L15" s="22"/>
      <c r="M15" s="22"/>
      <c r="N15" s="22"/>
      <c r="O15" s="22"/>
      <c r="P15" s="22"/>
      <c r="Q15" s="22"/>
      <c r="R15" s="27">
        <f t="shared" si="0"/>
        <v>0</v>
      </c>
    </row>
    <row r="16" spans="1:18" s="10" customFormat="1" ht="18.75">
      <c r="A16" s="6">
        <v>8</v>
      </c>
      <c r="B16" s="17">
        <f>'Daftar Peserta PLP'!B14</f>
        <v>0</v>
      </c>
      <c r="C16" s="21">
        <f>'Daftar Peserta PLP'!C14</f>
        <v>0</v>
      </c>
      <c r="D16" s="22"/>
      <c r="E16" s="22"/>
      <c r="F16" s="22"/>
      <c r="G16" s="22"/>
      <c r="H16" s="22"/>
      <c r="I16" s="22"/>
      <c r="J16" s="22"/>
      <c r="K16" s="22"/>
      <c r="L16" s="22"/>
      <c r="M16" s="22"/>
      <c r="N16" s="22"/>
      <c r="O16" s="22"/>
      <c r="P16" s="22"/>
      <c r="Q16" s="22"/>
      <c r="R16" s="27">
        <f t="shared" si="0"/>
        <v>0</v>
      </c>
    </row>
    <row r="17" spans="1:18" s="10" customFormat="1" ht="18.75">
      <c r="A17" s="6">
        <v>9</v>
      </c>
      <c r="B17" s="17">
        <f>'Daftar Peserta PLP'!B15</f>
        <v>0</v>
      </c>
      <c r="C17" s="21">
        <f>'Daftar Peserta PLP'!C15</f>
        <v>0</v>
      </c>
      <c r="D17" s="22"/>
      <c r="E17" s="22"/>
      <c r="F17" s="22"/>
      <c r="G17" s="22"/>
      <c r="H17" s="22"/>
      <c r="I17" s="22"/>
      <c r="J17" s="22"/>
      <c r="K17" s="22"/>
      <c r="L17" s="22"/>
      <c r="M17" s="22"/>
      <c r="N17" s="22"/>
      <c r="O17" s="22"/>
      <c r="P17" s="22"/>
      <c r="Q17" s="22"/>
      <c r="R17" s="27">
        <f t="shared" si="0"/>
        <v>0</v>
      </c>
    </row>
    <row r="18" spans="1:18" s="10" customFormat="1" ht="18.75">
      <c r="A18" s="6">
        <v>10</v>
      </c>
      <c r="B18" s="17">
        <f>'Daftar Peserta PLP'!B16</f>
        <v>0</v>
      </c>
      <c r="C18" s="21">
        <f>'Daftar Peserta PLP'!C16</f>
        <v>0</v>
      </c>
      <c r="D18" s="22"/>
      <c r="E18" s="22"/>
      <c r="F18" s="22"/>
      <c r="G18" s="22"/>
      <c r="H18" s="22"/>
      <c r="I18" s="22"/>
      <c r="J18" s="22"/>
      <c r="K18" s="22"/>
      <c r="L18" s="22"/>
      <c r="M18" s="22"/>
      <c r="N18" s="22"/>
      <c r="O18" s="22"/>
      <c r="P18" s="22"/>
      <c r="Q18" s="22"/>
      <c r="R18" s="27">
        <f t="shared" si="0"/>
        <v>0</v>
      </c>
    </row>
    <row r="20" spans="1:18" s="1" customFormat="1" ht="15.75">
      <c r="A20" s="28" t="s">
        <v>137</v>
      </c>
    </row>
    <row r="21" spans="1:18" s="1" customFormat="1" ht="15.75">
      <c r="A21" s="26" t="s">
        <v>98</v>
      </c>
      <c r="B21" s="1" t="s">
        <v>99</v>
      </c>
    </row>
    <row r="22" spans="1:18" s="1" customFormat="1" ht="15.75">
      <c r="A22" s="26" t="s">
        <v>100</v>
      </c>
      <c r="B22" s="1" t="s">
        <v>101</v>
      </c>
    </row>
    <row r="23" spans="1:18" s="1" customFormat="1" ht="15.75">
      <c r="A23" s="26" t="s">
        <v>102</v>
      </c>
      <c r="B23" s="1" t="s">
        <v>138</v>
      </c>
    </row>
    <row r="24" spans="1:18" s="1" customFormat="1" ht="15.75">
      <c r="A24" s="26" t="s">
        <v>104</v>
      </c>
      <c r="B24" s="1" t="s">
        <v>103</v>
      </c>
    </row>
    <row r="25" spans="1:18" s="1" customFormat="1" ht="15.75">
      <c r="A25" s="26" t="s">
        <v>139</v>
      </c>
      <c r="B25" s="1" t="s">
        <v>140</v>
      </c>
    </row>
    <row r="26" spans="1:18" s="1" customFormat="1" ht="10.5" customHeight="1">
      <c r="A26" s="26"/>
    </row>
    <row r="27" spans="1:18" ht="15.75">
      <c r="A27" s="39" t="s">
        <v>108</v>
      </c>
      <c r="B27" s="1" t="s">
        <v>116</v>
      </c>
    </row>
    <row r="28" spans="1:18" ht="15.75">
      <c r="A28" s="39" t="s">
        <v>109</v>
      </c>
      <c r="B28" s="1" t="s">
        <v>117</v>
      </c>
    </row>
    <row r="29" spans="1:18" ht="15.75">
      <c r="A29" s="39" t="s">
        <v>110</v>
      </c>
      <c r="B29" s="1" t="s">
        <v>118</v>
      </c>
    </row>
    <row r="30" spans="1:18" ht="15.75">
      <c r="A30" s="39" t="s">
        <v>111</v>
      </c>
      <c r="B30" s="1" t="s">
        <v>119</v>
      </c>
    </row>
    <row r="31" spans="1:18" ht="15.75">
      <c r="A31" s="39" t="s">
        <v>112</v>
      </c>
      <c r="B31" s="1" t="s">
        <v>120</v>
      </c>
    </row>
    <row r="32" spans="1:18" ht="15.75">
      <c r="A32" s="39" t="s">
        <v>113</v>
      </c>
      <c r="B32" s="1" t="s">
        <v>121</v>
      </c>
    </row>
    <row r="33" spans="1:2" ht="15.75">
      <c r="A33" s="39" t="s">
        <v>114</v>
      </c>
      <c r="B33" s="1" t="s">
        <v>122</v>
      </c>
    </row>
    <row r="34" spans="1:2" ht="15.75">
      <c r="A34" s="39" t="s">
        <v>115</v>
      </c>
      <c r="B34" s="1" t="s">
        <v>123</v>
      </c>
    </row>
    <row r="35" spans="1:2" ht="15.75">
      <c r="A35" s="39" t="s">
        <v>124</v>
      </c>
      <c r="B35" s="1" t="s">
        <v>130</v>
      </c>
    </row>
    <row r="36" spans="1:2" ht="15.75">
      <c r="A36" s="39" t="s">
        <v>125</v>
      </c>
      <c r="B36" s="1" t="s">
        <v>60</v>
      </c>
    </row>
    <row r="37" spans="1:2" ht="15.75">
      <c r="A37" s="39" t="s">
        <v>126</v>
      </c>
      <c r="B37" s="1" t="s">
        <v>131</v>
      </c>
    </row>
    <row r="38" spans="1:2" ht="15.75">
      <c r="A38" s="39" t="s">
        <v>127</v>
      </c>
      <c r="B38" s="1" t="s">
        <v>132</v>
      </c>
    </row>
    <row r="39" spans="1:2" ht="15.75">
      <c r="A39" s="39" t="s">
        <v>128</v>
      </c>
      <c r="B39" s="1" t="s">
        <v>133</v>
      </c>
    </row>
    <row r="40" spans="1:2" ht="15.75">
      <c r="A40" s="39" t="s">
        <v>129</v>
      </c>
      <c r="B40" s="1" t="s">
        <v>134</v>
      </c>
    </row>
  </sheetData>
  <mergeCells count="9">
    <mergeCell ref="A1:F1"/>
    <mergeCell ref="D7:K7"/>
    <mergeCell ref="L7:N7"/>
    <mergeCell ref="O7:Q7"/>
    <mergeCell ref="R7:R8"/>
    <mergeCell ref="B2:C2"/>
    <mergeCell ref="B3:C3"/>
    <mergeCell ref="B4:C4"/>
    <mergeCell ref="B5:C5"/>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35"/>
  <sheetViews>
    <sheetView topLeftCell="A17" workbookViewId="0">
      <selection activeCell="M37" sqref="M37"/>
    </sheetView>
  </sheetViews>
  <sheetFormatPr defaultRowHeight="15"/>
  <cols>
    <col min="1" max="1" width="15.42578125" customWidth="1"/>
    <col min="2" max="2" width="13.140625" customWidth="1"/>
    <col min="3" max="3" width="35.85546875" customWidth="1"/>
    <col min="4" max="12" width="6.5703125" style="20" customWidth="1"/>
    <col min="13" max="15" width="8.42578125" customWidth="1"/>
    <col min="16" max="17" width="9.7109375" customWidth="1"/>
  </cols>
  <sheetData>
    <row r="1" spans="1:19" s="1" customFormat="1" ht="15.75">
      <c r="A1" s="61" t="s">
        <v>154</v>
      </c>
      <c r="B1" s="61"/>
      <c r="C1" s="61"/>
      <c r="D1" s="61"/>
      <c r="E1" s="61"/>
      <c r="F1" s="61"/>
      <c r="G1" s="61"/>
      <c r="H1" s="61"/>
      <c r="I1" s="61"/>
      <c r="J1" s="4"/>
      <c r="K1" s="4"/>
      <c r="L1" s="4"/>
    </row>
    <row r="2" spans="1:19" s="1" customFormat="1" ht="15.75">
      <c r="A2" s="2" t="s">
        <v>7</v>
      </c>
      <c r="B2" s="55">
        <f>'Daftar Peserta PLP'!B2:C2</f>
        <v>0</v>
      </c>
      <c r="C2" s="55"/>
      <c r="D2" s="4"/>
      <c r="E2" s="4"/>
      <c r="F2" s="4"/>
      <c r="G2" s="4"/>
      <c r="H2" s="4"/>
      <c r="I2" s="4"/>
      <c r="J2" s="4"/>
      <c r="K2" s="4"/>
      <c r="L2" s="4"/>
    </row>
    <row r="3" spans="1:19" s="1" customFormat="1" ht="15.75">
      <c r="A3" s="2" t="s">
        <v>4</v>
      </c>
      <c r="B3" s="55">
        <f>'Daftar Peserta PLP'!B3:C3</f>
        <v>0</v>
      </c>
      <c r="C3" s="55"/>
      <c r="D3" s="4"/>
      <c r="E3" s="4"/>
      <c r="F3" s="4"/>
      <c r="G3" s="4"/>
      <c r="H3" s="4"/>
      <c r="I3" s="4"/>
      <c r="J3" s="4"/>
      <c r="K3" s="4"/>
      <c r="L3" s="4"/>
    </row>
    <row r="4" spans="1:19" s="1" customFormat="1" ht="15.75">
      <c r="A4" s="2" t="s">
        <v>5</v>
      </c>
      <c r="B4" s="55">
        <f>'Daftar Peserta PLP'!B4:C4</f>
        <v>0</v>
      </c>
      <c r="C4" s="55"/>
      <c r="D4" s="4"/>
      <c r="E4" s="6"/>
      <c r="F4" s="4"/>
      <c r="G4" s="4"/>
      <c r="H4" s="4"/>
      <c r="I4" s="4"/>
      <c r="J4" s="4"/>
      <c r="K4" s="4"/>
      <c r="L4" s="4"/>
    </row>
    <row r="5" spans="1:19" s="1" customFormat="1" ht="15.75">
      <c r="A5" s="2" t="s">
        <v>6</v>
      </c>
      <c r="B5" s="56"/>
      <c r="C5" s="56"/>
      <c r="D5" s="4"/>
      <c r="E5" s="4"/>
      <c r="F5" s="4"/>
      <c r="G5" s="4"/>
      <c r="H5" s="4"/>
      <c r="I5" s="4"/>
      <c r="J5" s="4"/>
      <c r="K5" s="4"/>
      <c r="L5" s="4"/>
    </row>
    <row r="6" spans="1:19" s="1" customFormat="1" ht="15.75" customHeight="1">
      <c r="A6" s="58" t="s">
        <v>0</v>
      </c>
      <c r="B6" s="58" t="s">
        <v>1</v>
      </c>
      <c r="C6" s="58" t="s">
        <v>3</v>
      </c>
      <c r="D6" s="57" t="s">
        <v>45</v>
      </c>
      <c r="E6" s="57"/>
      <c r="F6" s="57"/>
      <c r="G6" s="57"/>
      <c r="H6" s="57"/>
      <c r="I6" s="57"/>
      <c r="J6" s="57"/>
      <c r="K6" s="57"/>
      <c r="L6" s="57"/>
      <c r="M6" s="57"/>
      <c r="N6" s="57"/>
      <c r="O6" s="57"/>
      <c r="P6" s="57"/>
      <c r="Q6" s="57"/>
      <c r="R6" s="62" t="s">
        <v>18</v>
      </c>
      <c r="S6" s="62" t="s">
        <v>44</v>
      </c>
    </row>
    <row r="7" spans="1:19" s="1" customFormat="1" ht="15.75">
      <c r="A7" s="58"/>
      <c r="B7" s="58"/>
      <c r="C7" s="58"/>
      <c r="D7" s="59" t="s">
        <v>36</v>
      </c>
      <c r="E7" s="59"/>
      <c r="F7" s="59"/>
      <c r="G7" s="59"/>
      <c r="H7" s="59"/>
      <c r="I7" s="59"/>
      <c r="J7" s="59"/>
      <c r="K7" s="59"/>
      <c r="L7" s="59"/>
      <c r="M7" s="59" t="s">
        <v>40</v>
      </c>
      <c r="N7" s="59"/>
      <c r="O7" s="59"/>
      <c r="P7" s="59" t="s">
        <v>41</v>
      </c>
      <c r="Q7" s="59"/>
      <c r="R7" s="63"/>
      <c r="S7" s="63"/>
    </row>
    <row r="8" spans="1:19" s="9" customFormat="1" ht="15.75">
      <c r="A8" s="58"/>
      <c r="B8" s="58"/>
      <c r="C8" s="58"/>
      <c r="D8" s="5" t="s">
        <v>27</v>
      </c>
      <c r="E8" s="5" t="s">
        <v>28</v>
      </c>
      <c r="F8" s="5" t="s">
        <v>29</v>
      </c>
      <c r="G8" s="5" t="s">
        <v>30</v>
      </c>
      <c r="H8" s="5" t="s">
        <v>31</v>
      </c>
      <c r="I8" s="5" t="s">
        <v>32</v>
      </c>
      <c r="J8" s="5" t="s">
        <v>33</v>
      </c>
      <c r="K8" s="5" t="s">
        <v>34</v>
      </c>
      <c r="L8" s="5" t="s">
        <v>35</v>
      </c>
      <c r="M8" s="5" t="s">
        <v>37</v>
      </c>
      <c r="N8" s="5" t="s">
        <v>38</v>
      </c>
      <c r="O8" s="5" t="s">
        <v>39</v>
      </c>
      <c r="P8" s="5" t="s">
        <v>42</v>
      </c>
      <c r="Q8" s="5" t="s">
        <v>43</v>
      </c>
      <c r="R8" s="64"/>
      <c r="S8" s="64"/>
    </row>
    <row r="9" spans="1:19" s="10" customFormat="1" ht="15.75">
      <c r="A9" s="6">
        <v>1</v>
      </c>
      <c r="B9" s="17">
        <f>'Daftar Peserta PLP'!B7</f>
        <v>0</v>
      </c>
      <c r="C9" s="21">
        <f>'Daftar Peserta PLP'!C7</f>
        <v>0</v>
      </c>
      <c r="D9" s="22"/>
      <c r="E9" s="22"/>
      <c r="F9" s="22"/>
      <c r="G9" s="22"/>
      <c r="H9" s="22"/>
      <c r="I9" s="22"/>
      <c r="J9" s="22"/>
      <c r="K9" s="22"/>
      <c r="L9" s="22"/>
      <c r="M9" s="22"/>
      <c r="N9" s="22"/>
      <c r="O9" s="22"/>
      <c r="P9" s="22"/>
      <c r="Q9" s="22"/>
      <c r="R9" s="16">
        <f t="shared" ref="R9:R18" si="0">SUM(D9:Q9)</f>
        <v>0</v>
      </c>
      <c r="S9" s="23">
        <f t="shared" ref="S9:S18" si="1">R9/14 *100</f>
        <v>0</v>
      </c>
    </row>
    <row r="10" spans="1:19" s="10" customFormat="1" ht="15.75">
      <c r="A10" s="6">
        <v>2</v>
      </c>
      <c r="B10" s="17">
        <f>'Daftar Peserta PLP'!B8</f>
        <v>0</v>
      </c>
      <c r="C10" s="21">
        <f>'Daftar Peserta PLP'!C8</f>
        <v>0</v>
      </c>
      <c r="D10" s="22"/>
      <c r="E10" s="22"/>
      <c r="F10" s="22"/>
      <c r="G10" s="22"/>
      <c r="H10" s="22"/>
      <c r="I10" s="22"/>
      <c r="J10" s="22"/>
      <c r="K10" s="22"/>
      <c r="L10" s="22"/>
      <c r="M10" s="22"/>
      <c r="N10" s="22"/>
      <c r="O10" s="22"/>
      <c r="P10" s="22"/>
      <c r="Q10" s="22"/>
      <c r="R10" s="16">
        <f t="shared" si="0"/>
        <v>0</v>
      </c>
      <c r="S10" s="23">
        <f t="shared" si="1"/>
        <v>0</v>
      </c>
    </row>
    <row r="11" spans="1:19" s="10" customFormat="1" ht="15.75">
      <c r="A11" s="6">
        <v>3</v>
      </c>
      <c r="B11" s="17">
        <f>'Daftar Peserta PLP'!B9</f>
        <v>0</v>
      </c>
      <c r="C11" s="21">
        <f>'Daftar Peserta PLP'!C9</f>
        <v>0</v>
      </c>
      <c r="D11" s="22"/>
      <c r="E11" s="22"/>
      <c r="F11" s="22"/>
      <c r="G11" s="22"/>
      <c r="H11" s="22"/>
      <c r="I11" s="22"/>
      <c r="J11" s="22"/>
      <c r="K11" s="22"/>
      <c r="L11" s="22"/>
      <c r="M11" s="22"/>
      <c r="N11" s="22"/>
      <c r="O11" s="22"/>
      <c r="P11" s="22"/>
      <c r="Q11" s="22"/>
      <c r="R11" s="16">
        <f t="shared" si="0"/>
        <v>0</v>
      </c>
      <c r="S11" s="23">
        <f t="shared" si="1"/>
        <v>0</v>
      </c>
    </row>
    <row r="12" spans="1:19" s="10" customFormat="1" ht="15.75">
      <c r="A12" s="6">
        <v>4</v>
      </c>
      <c r="B12" s="17">
        <f>'Daftar Peserta PLP'!B10</f>
        <v>0</v>
      </c>
      <c r="C12" s="21">
        <f>'Daftar Peserta PLP'!C10</f>
        <v>0</v>
      </c>
      <c r="D12" s="22"/>
      <c r="E12" s="22"/>
      <c r="F12" s="22"/>
      <c r="G12" s="22"/>
      <c r="H12" s="22"/>
      <c r="I12" s="22"/>
      <c r="J12" s="22"/>
      <c r="K12" s="22"/>
      <c r="L12" s="22"/>
      <c r="M12" s="22"/>
      <c r="N12" s="22"/>
      <c r="O12" s="22"/>
      <c r="P12" s="22"/>
      <c r="Q12" s="22"/>
      <c r="R12" s="16">
        <f t="shared" si="0"/>
        <v>0</v>
      </c>
      <c r="S12" s="23">
        <f t="shared" si="1"/>
        <v>0</v>
      </c>
    </row>
    <row r="13" spans="1:19" s="10" customFormat="1" ht="15.75">
      <c r="A13" s="6">
        <v>5</v>
      </c>
      <c r="B13" s="17">
        <f>'Daftar Peserta PLP'!B11</f>
        <v>0</v>
      </c>
      <c r="C13" s="21">
        <f>'Daftar Peserta PLP'!C11</f>
        <v>0</v>
      </c>
      <c r="D13" s="22"/>
      <c r="E13" s="22"/>
      <c r="F13" s="22"/>
      <c r="G13" s="22"/>
      <c r="H13" s="22"/>
      <c r="I13" s="22"/>
      <c r="J13" s="22"/>
      <c r="K13" s="22"/>
      <c r="L13" s="22"/>
      <c r="M13" s="22"/>
      <c r="N13" s="22"/>
      <c r="O13" s="22"/>
      <c r="P13" s="22"/>
      <c r="Q13" s="22"/>
      <c r="R13" s="16">
        <f t="shared" si="0"/>
        <v>0</v>
      </c>
      <c r="S13" s="23">
        <f t="shared" si="1"/>
        <v>0</v>
      </c>
    </row>
    <row r="14" spans="1:19" s="10" customFormat="1" ht="15.75">
      <c r="A14" s="6">
        <v>6</v>
      </c>
      <c r="B14" s="17">
        <f>'Daftar Peserta PLP'!B12</f>
        <v>0</v>
      </c>
      <c r="C14" s="21">
        <f>'Daftar Peserta PLP'!C12</f>
        <v>0</v>
      </c>
      <c r="D14" s="22"/>
      <c r="E14" s="22"/>
      <c r="F14" s="22"/>
      <c r="G14" s="22"/>
      <c r="H14" s="22"/>
      <c r="I14" s="22"/>
      <c r="J14" s="22"/>
      <c r="K14" s="22"/>
      <c r="L14" s="22"/>
      <c r="M14" s="22"/>
      <c r="N14" s="22"/>
      <c r="O14" s="22"/>
      <c r="P14" s="22"/>
      <c r="Q14" s="22"/>
      <c r="R14" s="16">
        <f t="shared" si="0"/>
        <v>0</v>
      </c>
      <c r="S14" s="23">
        <f t="shared" si="1"/>
        <v>0</v>
      </c>
    </row>
    <row r="15" spans="1:19" s="10" customFormat="1" ht="15.75">
      <c r="A15" s="6">
        <v>7</v>
      </c>
      <c r="B15" s="17">
        <f>'Daftar Peserta PLP'!B13</f>
        <v>0</v>
      </c>
      <c r="C15" s="21">
        <f>'Daftar Peserta PLP'!C13</f>
        <v>0</v>
      </c>
      <c r="D15" s="22"/>
      <c r="E15" s="22"/>
      <c r="F15" s="22"/>
      <c r="G15" s="22"/>
      <c r="H15" s="22"/>
      <c r="I15" s="22"/>
      <c r="J15" s="22"/>
      <c r="K15" s="22"/>
      <c r="L15" s="22"/>
      <c r="M15" s="22"/>
      <c r="N15" s="22"/>
      <c r="O15" s="22"/>
      <c r="P15" s="22"/>
      <c r="Q15" s="22"/>
      <c r="R15" s="16">
        <f t="shared" si="0"/>
        <v>0</v>
      </c>
      <c r="S15" s="23">
        <f t="shared" si="1"/>
        <v>0</v>
      </c>
    </row>
    <row r="16" spans="1:19" s="10" customFormat="1" ht="15.75">
      <c r="A16" s="6">
        <v>8</v>
      </c>
      <c r="B16" s="17">
        <f>'Daftar Peserta PLP'!B14</f>
        <v>0</v>
      </c>
      <c r="C16" s="21">
        <f>'Daftar Peserta PLP'!C14</f>
        <v>0</v>
      </c>
      <c r="D16" s="22"/>
      <c r="E16" s="22"/>
      <c r="F16" s="22"/>
      <c r="G16" s="22"/>
      <c r="H16" s="22"/>
      <c r="I16" s="22"/>
      <c r="J16" s="22"/>
      <c r="K16" s="22"/>
      <c r="L16" s="22"/>
      <c r="M16" s="22"/>
      <c r="N16" s="22"/>
      <c r="O16" s="22"/>
      <c r="P16" s="22"/>
      <c r="Q16" s="22"/>
      <c r="R16" s="16">
        <f t="shared" si="0"/>
        <v>0</v>
      </c>
      <c r="S16" s="23">
        <f t="shared" si="1"/>
        <v>0</v>
      </c>
    </row>
    <row r="17" spans="1:19" s="10" customFormat="1" ht="15.75">
      <c r="A17" s="6">
        <v>9</v>
      </c>
      <c r="B17" s="17">
        <f>'Daftar Peserta PLP'!B15</f>
        <v>0</v>
      </c>
      <c r="C17" s="21">
        <f>'Daftar Peserta PLP'!C15</f>
        <v>0</v>
      </c>
      <c r="D17" s="22"/>
      <c r="E17" s="22"/>
      <c r="F17" s="22"/>
      <c r="G17" s="22"/>
      <c r="H17" s="22"/>
      <c r="I17" s="22"/>
      <c r="J17" s="22"/>
      <c r="K17" s="22"/>
      <c r="L17" s="22"/>
      <c r="M17" s="22"/>
      <c r="N17" s="22"/>
      <c r="O17" s="22"/>
      <c r="P17" s="22"/>
      <c r="Q17" s="22"/>
      <c r="R17" s="16">
        <f t="shared" si="0"/>
        <v>0</v>
      </c>
      <c r="S17" s="23">
        <f t="shared" si="1"/>
        <v>0</v>
      </c>
    </row>
    <row r="18" spans="1:19" s="10" customFormat="1" ht="15.75">
      <c r="A18" s="6">
        <v>10</v>
      </c>
      <c r="B18" s="17">
        <f>'Daftar Peserta PLP'!B16</f>
        <v>0</v>
      </c>
      <c r="C18" s="21">
        <f>'Daftar Peserta PLP'!C16</f>
        <v>0</v>
      </c>
      <c r="D18" s="22"/>
      <c r="E18" s="22"/>
      <c r="F18" s="22"/>
      <c r="G18" s="22"/>
      <c r="H18" s="22"/>
      <c r="I18" s="22"/>
      <c r="J18" s="22"/>
      <c r="K18" s="22"/>
      <c r="L18" s="22"/>
      <c r="M18" s="22"/>
      <c r="N18" s="22"/>
      <c r="O18" s="22"/>
      <c r="P18" s="22"/>
      <c r="Q18" s="22"/>
      <c r="R18" s="16">
        <f t="shared" si="0"/>
        <v>0</v>
      </c>
      <c r="S18" s="23">
        <f t="shared" si="1"/>
        <v>0</v>
      </c>
    </row>
    <row r="19" spans="1:19" ht="15.75">
      <c r="A19" s="8" t="s">
        <v>21</v>
      </c>
      <c r="B19" s="9" t="s">
        <v>46</v>
      </c>
    </row>
    <row r="20" spans="1:19">
      <c r="B20" t="s">
        <v>47</v>
      </c>
    </row>
    <row r="21" spans="1:19">
      <c r="B21" t="s">
        <v>189</v>
      </c>
    </row>
    <row r="22" spans="1:19">
      <c r="B22" t="s">
        <v>190</v>
      </c>
    </row>
    <row r="23" spans="1:19">
      <c r="B23" t="s">
        <v>188</v>
      </c>
    </row>
    <row r="24" spans="1:19">
      <c r="B24" t="s">
        <v>187</v>
      </c>
    </row>
    <row r="25" spans="1:19">
      <c r="B25" s="32" t="s">
        <v>186</v>
      </c>
    </row>
    <row r="26" spans="1:19">
      <c r="B26" s="32" t="s">
        <v>185</v>
      </c>
    </row>
    <row r="27" spans="1:19">
      <c r="B27" t="s">
        <v>48</v>
      </c>
    </row>
    <row r="28" spans="1:19">
      <c r="B28" t="s">
        <v>49</v>
      </c>
    </row>
    <row r="29" spans="1:19">
      <c r="B29" t="s">
        <v>191</v>
      </c>
    </row>
    <row r="30" spans="1:19">
      <c r="B30" t="s">
        <v>192</v>
      </c>
    </row>
    <row r="31" spans="1:19">
      <c r="B31" t="s">
        <v>193</v>
      </c>
    </row>
    <row r="32" spans="1:19">
      <c r="B32" s="32" t="s">
        <v>106</v>
      </c>
    </row>
    <row r="33" spans="2:2">
      <c r="B33" s="32" t="s">
        <v>107</v>
      </c>
    </row>
    <row r="34" spans="2:2">
      <c r="B34" s="32"/>
    </row>
    <row r="35" spans="2:2">
      <c r="B35" s="93"/>
    </row>
  </sheetData>
  <mergeCells count="14">
    <mergeCell ref="A1:I1"/>
    <mergeCell ref="R6:R8"/>
    <mergeCell ref="S6:S8"/>
    <mergeCell ref="M7:O7"/>
    <mergeCell ref="P7:Q7"/>
    <mergeCell ref="D6:Q6"/>
    <mergeCell ref="D7:L7"/>
    <mergeCell ref="A6:A8"/>
    <mergeCell ref="B6:B8"/>
    <mergeCell ref="C6:C8"/>
    <mergeCell ref="B2:C2"/>
    <mergeCell ref="B3:C3"/>
    <mergeCell ref="B4:C4"/>
    <mergeCell ref="B5:C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7"/>
  <sheetViews>
    <sheetView topLeftCell="C1" zoomScale="70" zoomScaleNormal="70" workbookViewId="0">
      <selection activeCell="J20" sqref="J20"/>
    </sheetView>
  </sheetViews>
  <sheetFormatPr defaultRowHeight="15"/>
  <cols>
    <col min="1" max="1" width="15.42578125" customWidth="1"/>
    <col min="2" max="2" width="18.7109375" customWidth="1"/>
    <col min="3" max="3" width="54.85546875" customWidth="1"/>
    <col min="4" max="4" width="12.7109375" customWidth="1"/>
    <col min="5" max="5" width="13.5703125" customWidth="1"/>
    <col min="6" max="7" width="12.7109375" customWidth="1"/>
    <col min="8" max="8" width="14.140625" customWidth="1"/>
    <col min="9" max="10" width="12.7109375" customWidth="1"/>
    <col min="11" max="11" width="14" customWidth="1"/>
    <col min="12" max="12" width="12.7109375" customWidth="1"/>
    <col min="13" max="13" width="12.5703125" customWidth="1"/>
    <col min="14" max="16" width="15.140625" customWidth="1"/>
    <col min="17" max="17" width="13.140625" customWidth="1"/>
  </cols>
  <sheetData>
    <row r="1" spans="1:17" s="1" customFormat="1" ht="18.75">
      <c r="A1" s="54" t="s">
        <v>152</v>
      </c>
      <c r="B1" s="54"/>
      <c r="C1" s="54"/>
      <c r="D1" s="54"/>
      <c r="E1" s="54"/>
      <c r="F1" s="54"/>
    </row>
    <row r="2" spans="1:17" s="1" customFormat="1" ht="15.75">
      <c r="A2" s="2" t="s">
        <v>7</v>
      </c>
      <c r="B2" s="55">
        <f>'Daftar Peserta PLP'!B2:C2</f>
        <v>0</v>
      </c>
      <c r="C2" s="55"/>
    </row>
    <row r="3" spans="1:17" s="1" customFormat="1" ht="15.75">
      <c r="A3" s="2" t="s">
        <v>4</v>
      </c>
      <c r="B3" s="55">
        <f>'Daftar Peserta PLP'!B3:C3</f>
        <v>0</v>
      </c>
      <c r="C3" s="55"/>
    </row>
    <row r="4" spans="1:17" s="1" customFormat="1" ht="15.75">
      <c r="A4" s="2" t="s">
        <v>5</v>
      </c>
      <c r="B4" s="55">
        <f>'Daftar Peserta PLP'!B4:C4</f>
        <v>0</v>
      </c>
      <c r="C4" s="55"/>
      <c r="E4" s="7"/>
    </row>
    <row r="5" spans="1:17" s="1" customFormat="1" ht="15.75">
      <c r="A5" s="2" t="s">
        <v>6</v>
      </c>
      <c r="B5" s="70">
        <f>'Daftar Peserta PLP'!B3:C3</f>
        <v>0</v>
      </c>
      <c r="C5" s="70"/>
    </row>
    <row r="6" spans="1:17" s="1" customFormat="1" ht="15.75" customHeight="1">
      <c r="A6" s="58" t="s">
        <v>0</v>
      </c>
      <c r="B6" s="58" t="s">
        <v>1</v>
      </c>
      <c r="C6" s="58" t="s">
        <v>3</v>
      </c>
      <c r="D6" s="68" t="s">
        <v>57</v>
      </c>
      <c r="E6" s="68"/>
      <c r="F6" s="68"/>
      <c r="G6" s="68"/>
      <c r="H6" s="68"/>
      <c r="I6" s="68"/>
      <c r="J6" s="68"/>
      <c r="K6" s="68"/>
      <c r="L6" s="68"/>
      <c r="M6" s="65" t="s">
        <v>135</v>
      </c>
      <c r="N6" s="68" t="s">
        <v>58</v>
      </c>
      <c r="O6" s="68"/>
      <c r="P6" s="68"/>
      <c r="Q6" s="65" t="s">
        <v>136</v>
      </c>
    </row>
    <row r="7" spans="1:17" s="1" customFormat="1" ht="15.75">
      <c r="A7" s="58"/>
      <c r="B7" s="58"/>
      <c r="C7" s="58"/>
      <c r="D7" s="68" t="s">
        <v>50</v>
      </c>
      <c r="E7" s="68"/>
      <c r="F7" s="68"/>
      <c r="G7" s="68" t="s">
        <v>51</v>
      </c>
      <c r="H7" s="68"/>
      <c r="I7" s="68"/>
      <c r="J7" s="68" t="s">
        <v>52</v>
      </c>
      <c r="K7" s="68"/>
      <c r="L7" s="68"/>
      <c r="M7" s="66"/>
      <c r="N7" s="69" t="s">
        <v>59</v>
      </c>
      <c r="O7" s="69" t="s">
        <v>60</v>
      </c>
      <c r="P7" s="69" t="s">
        <v>41</v>
      </c>
      <c r="Q7" s="66"/>
    </row>
    <row r="8" spans="1:17" s="1" customFormat="1" ht="82.5" customHeight="1">
      <c r="A8" s="58"/>
      <c r="B8" s="58"/>
      <c r="C8" s="58"/>
      <c r="D8" s="25" t="s">
        <v>53</v>
      </c>
      <c r="E8" s="25" t="s">
        <v>54</v>
      </c>
      <c r="F8" s="25" t="s">
        <v>55</v>
      </c>
      <c r="G8" s="25" t="s">
        <v>53</v>
      </c>
      <c r="H8" s="25" t="s">
        <v>54</v>
      </c>
      <c r="I8" s="25" t="s">
        <v>55</v>
      </c>
      <c r="J8" s="25" t="s">
        <v>53</v>
      </c>
      <c r="K8" s="25" t="s">
        <v>54</v>
      </c>
      <c r="L8" s="25" t="s">
        <v>55</v>
      </c>
      <c r="M8" s="67"/>
      <c r="N8" s="69"/>
      <c r="O8" s="69"/>
      <c r="P8" s="69"/>
      <c r="Q8" s="67"/>
    </row>
    <row r="9" spans="1:17" s="10" customFormat="1" ht="18.75">
      <c r="A9" s="6">
        <v>1</v>
      </c>
      <c r="B9" s="13">
        <f>'Daftar Peserta PLP'!B7</f>
        <v>0</v>
      </c>
      <c r="C9" s="13">
        <f>'Daftar Peserta PLP'!C7</f>
        <v>0</v>
      </c>
      <c r="D9" s="22"/>
      <c r="E9" s="22"/>
      <c r="F9" s="22"/>
      <c r="G9" s="22"/>
      <c r="H9" s="22"/>
      <c r="I9" s="22"/>
      <c r="J9" s="22"/>
      <c r="K9" s="22"/>
      <c r="L9" s="22"/>
      <c r="M9" s="27">
        <f>SUM(D9:L9)/45 * 100</f>
        <v>0</v>
      </c>
      <c r="N9" s="22"/>
      <c r="O9" s="22"/>
      <c r="P9" s="22"/>
      <c r="Q9" s="27">
        <f>SUM(N9:P9)/15 * 100</f>
        <v>0</v>
      </c>
    </row>
    <row r="10" spans="1:17" s="10" customFormat="1" ht="18.75">
      <c r="A10" s="6">
        <v>2</v>
      </c>
      <c r="B10" s="13">
        <f>'Daftar Peserta PLP'!B8</f>
        <v>0</v>
      </c>
      <c r="C10" s="13">
        <f>'Daftar Peserta PLP'!C8</f>
        <v>0</v>
      </c>
      <c r="D10" s="22"/>
      <c r="E10" s="22"/>
      <c r="F10" s="22"/>
      <c r="G10" s="22"/>
      <c r="H10" s="22"/>
      <c r="I10" s="22"/>
      <c r="J10" s="22"/>
      <c r="K10" s="22"/>
      <c r="L10" s="22"/>
      <c r="M10" s="27">
        <f t="shared" ref="M10:M18" si="0">SUM(D10:L10)/45 * 100</f>
        <v>0</v>
      </c>
      <c r="N10" s="22"/>
      <c r="O10" s="22"/>
      <c r="P10" s="22"/>
      <c r="Q10" s="27">
        <f t="shared" ref="Q10:Q18" si="1">SUM(N10:P10)/15 * 100</f>
        <v>0</v>
      </c>
    </row>
    <row r="11" spans="1:17" s="10" customFormat="1" ht="18.75">
      <c r="A11" s="6">
        <v>3</v>
      </c>
      <c r="B11" s="13">
        <f>'Daftar Peserta PLP'!B9</f>
        <v>0</v>
      </c>
      <c r="C11" s="13">
        <f>'Daftar Peserta PLP'!C9</f>
        <v>0</v>
      </c>
      <c r="D11" s="22"/>
      <c r="E11" s="22"/>
      <c r="F11" s="22"/>
      <c r="G11" s="22"/>
      <c r="H11" s="22"/>
      <c r="I11" s="22"/>
      <c r="J11" s="22"/>
      <c r="K11" s="22"/>
      <c r="L11" s="22"/>
      <c r="M11" s="27">
        <f t="shared" si="0"/>
        <v>0</v>
      </c>
      <c r="N11" s="22"/>
      <c r="O11" s="22"/>
      <c r="P11" s="22"/>
      <c r="Q11" s="27">
        <f t="shared" si="1"/>
        <v>0</v>
      </c>
    </row>
    <row r="12" spans="1:17" s="10" customFormat="1" ht="18.75">
      <c r="A12" s="6">
        <v>4</v>
      </c>
      <c r="B12" s="13">
        <f>'Daftar Peserta PLP'!B10</f>
        <v>0</v>
      </c>
      <c r="C12" s="13">
        <f>'Daftar Peserta PLP'!C10</f>
        <v>0</v>
      </c>
      <c r="D12" s="22"/>
      <c r="E12" s="22"/>
      <c r="F12" s="22"/>
      <c r="G12" s="22"/>
      <c r="H12" s="22"/>
      <c r="I12" s="22"/>
      <c r="J12" s="22"/>
      <c r="K12" s="22"/>
      <c r="L12" s="22"/>
      <c r="M12" s="27">
        <f t="shared" si="0"/>
        <v>0</v>
      </c>
      <c r="N12" s="22"/>
      <c r="O12" s="22"/>
      <c r="P12" s="22"/>
      <c r="Q12" s="27">
        <f t="shared" si="1"/>
        <v>0</v>
      </c>
    </row>
    <row r="13" spans="1:17" s="10" customFormat="1" ht="18.75">
      <c r="A13" s="6">
        <v>5</v>
      </c>
      <c r="B13" s="13">
        <f>'Daftar Peserta PLP'!B11</f>
        <v>0</v>
      </c>
      <c r="C13" s="13">
        <f>'Daftar Peserta PLP'!C11</f>
        <v>0</v>
      </c>
      <c r="D13" s="22"/>
      <c r="E13" s="22"/>
      <c r="F13" s="22"/>
      <c r="G13" s="22"/>
      <c r="H13" s="22"/>
      <c r="I13" s="22"/>
      <c r="J13" s="22"/>
      <c r="K13" s="22"/>
      <c r="L13" s="22"/>
      <c r="M13" s="27">
        <f t="shared" si="0"/>
        <v>0</v>
      </c>
      <c r="N13" s="22"/>
      <c r="O13" s="22"/>
      <c r="P13" s="22"/>
      <c r="Q13" s="27">
        <f t="shared" si="1"/>
        <v>0</v>
      </c>
    </row>
    <row r="14" spans="1:17" s="10" customFormat="1" ht="18.75">
      <c r="A14" s="6">
        <v>6</v>
      </c>
      <c r="B14" s="13">
        <f>'Daftar Peserta PLP'!B12</f>
        <v>0</v>
      </c>
      <c r="C14" s="13">
        <f>'Daftar Peserta PLP'!C12</f>
        <v>0</v>
      </c>
      <c r="D14" s="22"/>
      <c r="E14" s="22"/>
      <c r="F14" s="22"/>
      <c r="G14" s="22"/>
      <c r="H14" s="22"/>
      <c r="I14" s="22"/>
      <c r="J14" s="22"/>
      <c r="K14" s="22"/>
      <c r="L14" s="22"/>
      <c r="M14" s="27">
        <f t="shared" si="0"/>
        <v>0</v>
      </c>
      <c r="N14" s="22"/>
      <c r="O14" s="22"/>
      <c r="P14" s="22"/>
      <c r="Q14" s="27">
        <f t="shared" si="1"/>
        <v>0</v>
      </c>
    </row>
    <row r="15" spans="1:17" s="10" customFormat="1" ht="18.75">
      <c r="A15" s="6">
        <v>7</v>
      </c>
      <c r="B15" s="13">
        <f>'Daftar Peserta PLP'!B13</f>
        <v>0</v>
      </c>
      <c r="C15" s="13">
        <f>'Daftar Peserta PLP'!C13</f>
        <v>0</v>
      </c>
      <c r="D15" s="22"/>
      <c r="E15" s="22"/>
      <c r="F15" s="22"/>
      <c r="G15" s="22"/>
      <c r="H15" s="22"/>
      <c r="I15" s="22"/>
      <c r="J15" s="22"/>
      <c r="K15" s="22"/>
      <c r="L15" s="22"/>
      <c r="M15" s="27">
        <f t="shared" si="0"/>
        <v>0</v>
      </c>
      <c r="N15" s="22"/>
      <c r="O15" s="22"/>
      <c r="P15" s="22"/>
      <c r="Q15" s="27">
        <f t="shared" si="1"/>
        <v>0</v>
      </c>
    </row>
    <row r="16" spans="1:17" s="10" customFormat="1" ht="18.75">
      <c r="A16" s="6">
        <v>8</v>
      </c>
      <c r="B16" s="13">
        <f>'Daftar Peserta PLP'!B14</f>
        <v>0</v>
      </c>
      <c r="C16" s="13">
        <f>'Daftar Peserta PLP'!C14</f>
        <v>0</v>
      </c>
      <c r="D16" s="22"/>
      <c r="E16" s="22"/>
      <c r="F16" s="22"/>
      <c r="G16" s="22"/>
      <c r="H16" s="22"/>
      <c r="I16" s="22"/>
      <c r="J16" s="22"/>
      <c r="K16" s="22"/>
      <c r="L16" s="22"/>
      <c r="M16" s="27">
        <f t="shared" si="0"/>
        <v>0</v>
      </c>
      <c r="N16" s="22"/>
      <c r="O16" s="22"/>
      <c r="P16" s="22"/>
      <c r="Q16" s="27">
        <f t="shared" si="1"/>
        <v>0</v>
      </c>
    </row>
    <row r="17" spans="1:17" s="10" customFormat="1" ht="18.75">
      <c r="A17" s="6">
        <v>9</v>
      </c>
      <c r="B17" s="13">
        <f>'Daftar Peserta PLP'!B15</f>
        <v>0</v>
      </c>
      <c r="C17" s="13">
        <f>'Daftar Peserta PLP'!C15</f>
        <v>0</v>
      </c>
      <c r="D17" s="22"/>
      <c r="E17" s="22"/>
      <c r="F17" s="22"/>
      <c r="G17" s="22"/>
      <c r="H17" s="22"/>
      <c r="I17" s="22"/>
      <c r="J17" s="22"/>
      <c r="K17" s="22"/>
      <c r="L17" s="22"/>
      <c r="M17" s="27">
        <f t="shared" si="0"/>
        <v>0</v>
      </c>
      <c r="N17" s="22"/>
      <c r="O17" s="22"/>
      <c r="P17" s="22"/>
      <c r="Q17" s="27">
        <f t="shared" si="1"/>
        <v>0</v>
      </c>
    </row>
    <row r="18" spans="1:17" s="10" customFormat="1" ht="18.75">
      <c r="A18" s="6">
        <v>10</v>
      </c>
      <c r="B18" s="13">
        <f>'Daftar Peserta PLP'!B16</f>
        <v>0</v>
      </c>
      <c r="C18" s="13">
        <f>'Daftar Peserta PLP'!C16</f>
        <v>0</v>
      </c>
      <c r="D18" s="22"/>
      <c r="E18" s="22"/>
      <c r="F18" s="22"/>
      <c r="G18" s="22"/>
      <c r="H18" s="22"/>
      <c r="I18" s="22"/>
      <c r="J18" s="22"/>
      <c r="K18" s="22"/>
      <c r="L18" s="22"/>
      <c r="M18" s="27">
        <f t="shared" si="0"/>
        <v>0</v>
      </c>
      <c r="N18" s="22"/>
      <c r="O18" s="22"/>
      <c r="P18" s="22"/>
      <c r="Q18" s="27">
        <f t="shared" si="1"/>
        <v>0</v>
      </c>
    </row>
    <row r="20" spans="1:17">
      <c r="A20" t="s">
        <v>56</v>
      </c>
    </row>
    <row r="21" spans="1:17" ht="18.75">
      <c r="B21" s="40" t="s">
        <v>179</v>
      </c>
    </row>
    <row r="22" spans="1:17" ht="18.75">
      <c r="B22" s="40" t="s">
        <v>61</v>
      </c>
    </row>
    <row r="23" spans="1:17" ht="15.75">
      <c r="B23" s="26" t="s">
        <v>62</v>
      </c>
      <c r="C23" s="2" t="s">
        <v>67</v>
      </c>
    </row>
    <row r="24" spans="1:17" ht="15.75">
      <c r="B24" s="26" t="s">
        <v>63</v>
      </c>
      <c r="C24" s="2" t="s">
        <v>68</v>
      </c>
    </row>
    <row r="25" spans="1:17" ht="15.75">
      <c r="B25" s="26" t="s">
        <v>64</v>
      </c>
      <c r="C25" s="2" t="s">
        <v>69</v>
      </c>
    </row>
    <row r="26" spans="1:17" ht="15.75">
      <c r="B26" s="26" t="s">
        <v>65</v>
      </c>
      <c r="C26" s="2" t="s">
        <v>70</v>
      </c>
    </row>
    <row r="27" spans="1:17" ht="15.75">
      <c r="B27" s="26" t="s">
        <v>66</v>
      </c>
      <c r="C27" s="2" t="s">
        <v>71</v>
      </c>
    </row>
  </sheetData>
  <mergeCells count="18">
    <mergeCell ref="B2:C2"/>
    <mergeCell ref="B3:C3"/>
    <mergeCell ref="B4:C4"/>
    <mergeCell ref="B5:C5"/>
    <mergeCell ref="A1:F1"/>
    <mergeCell ref="Q6:Q8"/>
    <mergeCell ref="A6:A8"/>
    <mergeCell ref="B6:B8"/>
    <mergeCell ref="C6:C8"/>
    <mergeCell ref="M6:M8"/>
    <mergeCell ref="N6:P6"/>
    <mergeCell ref="N7:N8"/>
    <mergeCell ref="O7:O8"/>
    <mergeCell ref="P7:P8"/>
    <mergeCell ref="D7:F7"/>
    <mergeCell ref="G7:I7"/>
    <mergeCell ref="J7:L7"/>
    <mergeCell ref="D6:L6"/>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9"/>
  <sheetViews>
    <sheetView zoomScale="90" zoomScaleNormal="90" workbookViewId="0">
      <selection activeCell="J22" sqref="J22"/>
    </sheetView>
  </sheetViews>
  <sheetFormatPr defaultRowHeight="15"/>
  <cols>
    <col min="1" max="1" width="15.42578125" customWidth="1"/>
    <col min="2" max="2" width="18.7109375" customWidth="1"/>
    <col min="3" max="3" width="58.42578125" customWidth="1"/>
  </cols>
  <sheetData>
    <row r="1" spans="1:15" s="1" customFormat="1" ht="15.75">
      <c r="A1" s="74" t="s">
        <v>155</v>
      </c>
      <c r="B1" s="74"/>
      <c r="C1" s="74"/>
      <c r="D1" s="74"/>
      <c r="E1" s="74"/>
    </row>
    <row r="2" spans="1:15" s="1" customFormat="1" ht="15.75">
      <c r="A2" s="2" t="s">
        <v>7</v>
      </c>
      <c r="B2" s="55">
        <f>'Daftar Peserta PLP'!B2:C2</f>
        <v>0</v>
      </c>
      <c r="C2" s="55"/>
    </row>
    <row r="3" spans="1:15" s="1" customFormat="1" ht="15.75">
      <c r="A3" s="2" t="s">
        <v>4</v>
      </c>
      <c r="B3" s="55">
        <f>'Daftar Peserta PLP'!B3:C3</f>
        <v>0</v>
      </c>
      <c r="C3" s="55"/>
    </row>
    <row r="4" spans="1:15" s="1" customFormat="1" ht="15.75">
      <c r="A4" s="2" t="s">
        <v>5</v>
      </c>
      <c r="B4" s="55">
        <f>'Daftar Peserta PLP'!B4:C4</f>
        <v>0</v>
      </c>
      <c r="C4" s="55"/>
      <c r="E4" s="29"/>
    </row>
    <row r="5" spans="1:15" s="1" customFormat="1" ht="15.75">
      <c r="A5" s="2" t="s">
        <v>6</v>
      </c>
      <c r="B5" s="70">
        <f>'Daftar Peserta PLP'!B3:C3</f>
        <v>0</v>
      </c>
      <c r="C5" s="70"/>
    </row>
    <row r="6" spans="1:15" s="1" customFormat="1" ht="15.75">
      <c r="E6" s="34"/>
      <c r="F6" s="34"/>
      <c r="G6" s="34"/>
      <c r="H6" s="34"/>
      <c r="I6" s="34"/>
      <c r="J6" s="34"/>
      <c r="K6" s="34"/>
      <c r="L6" s="34"/>
      <c r="M6" s="34"/>
    </row>
    <row r="7" spans="1:15" s="1" customFormat="1" ht="15.75">
      <c r="A7" s="58" t="s">
        <v>0</v>
      </c>
      <c r="B7" s="58" t="s">
        <v>1</v>
      </c>
      <c r="C7" s="58" t="s">
        <v>3</v>
      </c>
      <c r="D7" s="57" t="s">
        <v>20</v>
      </c>
      <c r="E7" s="57"/>
      <c r="F7" s="57"/>
      <c r="G7" s="57"/>
      <c r="H7" s="57"/>
      <c r="I7" s="57"/>
      <c r="J7" s="57"/>
      <c r="K7" s="57"/>
      <c r="L7" s="57"/>
      <c r="M7" s="57"/>
      <c r="N7" s="52" t="s">
        <v>19</v>
      </c>
      <c r="O7" s="52" t="s">
        <v>73</v>
      </c>
    </row>
    <row r="8" spans="1:15" s="9" customFormat="1" ht="15.75">
      <c r="A8" s="58"/>
      <c r="B8" s="58"/>
      <c r="C8" s="58"/>
      <c r="D8" s="35" t="s">
        <v>8</v>
      </c>
      <c r="E8" s="35" t="s">
        <v>9</v>
      </c>
      <c r="F8" s="35" t="s">
        <v>10</v>
      </c>
      <c r="G8" s="35" t="s">
        <v>11</v>
      </c>
      <c r="H8" s="35" t="s">
        <v>12</v>
      </c>
      <c r="I8" s="35" t="s">
        <v>13</v>
      </c>
      <c r="J8" s="35" t="s">
        <v>14</v>
      </c>
      <c r="K8" s="35" t="s">
        <v>15</v>
      </c>
      <c r="L8" s="35" t="s">
        <v>16</v>
      </c>
      <c r="M8" s="35" t="s">
        <v>17</v>
      </c>
      <c r="N8" s="53"/>
      <c r="O8" s="53"/>
    </row>
    <row r="9" spans="1:15" s="1" customFormat="1" ht="15.75">
      <c r="A9" s="36">
        <v>1</v>
      </c>
      <c r="B9" s="17">
        <f>'Daftar Peserta PLP'!B7</f>
        <v>0</v>
      </c>
      <c r="C9" s="17">
        <f>'Daftar Peserta PLP'!C7</f>
        <v>0</v>
      </c>
      <c r="D9" s="19"/>
      <c r="E9" s="19"/>
      <c r="F9" s="19"/>
      <c r="G9" s="19"/>
      <c r="H9" s="19"/>
      <c r="I9" s="19"/>
      <c r="J9" s="19"/>
      <c r="K9" s="19"/>
      <c r="L9" s="19"/>
      <c r="M9" s="19"/>
      <c r="N9" s="18">
        <f>SUM(D9:M9)</f>
        <v>0</v>
      </c>
      <c r="O9" s="24">
        <f>N9*2</f>
        <v>0</v>
      </c>
    </row>
    <row r="10" spans="1:15" s="1" customFormat="1" ht="15.75">
      <c r="A10" s="36">
        <v>2</v>
      </c>
      <c r="B10" s="17">
        <f>'Daftar Peserta PLP'!B8</f>
        <v>0</v>
      </c>
      <c r="C10" s="17">
        <f>'Daftar Peserta PLP'!C8</f>
        <v>0</v>
      </c>
      <c r="D10" s="19"/>
      <c r="E10" s="19"/>
      <c r="F10" s="19"/>
      <c r="G10" s="19"/>
      <c r="H10" s="19"/>
      <c r="I10" s="19"/>
      <c r="J10" s="19"/>
      <c r="K10" s="19"/>
      <c r="L10" s="19"/>
      <c r="M10" s="19"/>
      <c r="N10" s="18">
        <f t="shared" ref="N10:N18" si="0">SUM(D10:M10)</f>
        <v>0</v>
      </c>
      <c r="O10" s="24">
        <f t="shared" ref="O10:O18" si="1">N10*2</f>
        <v>0</v>
      </c>
    </row>
    <row r="11" spans="1:15" s="1" customFormat="1" ht="15.75">
      <c r="A11" s="36">
        <v>3</v>
      </c>
      <c r="B11" s="17">
        <f>'Daftar Peserta PLP'!B9</f>
        <v>0</v>
      </c>
      <c r="C11" s="17">
        <f>'Daftar Peserta PLP'!C9</f>
        <v>0</v>
      </c>
      <c r="D11" s="19"/>
      <c r="E11" s="19"/>
      <c r="F11" s="19"/>
      <c r="G11" s="19"/>
      <c r="H11" s="19"/>
      <c r="I11" s="19"/>
      <c r="J11" s="19"/>
      <c r="K11" s="19"/>
      <c r="L11" s="19"/>
      <c r="M11" s="19"/>
      <c r="N11" s="18">
        <f t="shared" si="0"/>
        <v>0</v>
      </c>
      <c r="O11" s="24">
        <f t="shared" si="1"/>
        <v>0</v>
      </c>
    </row>
    <row r="12" spans="1:15" s="1" customFormat="1" ht="15.75">
      <c r="A12" s="36">
        <v>4</v>
      </c>
      <c r="B12" s="17">
        <f>'Daftar Peserta PLP'!B10</f>
        <v>0</v>
      </c>
      <c r="C12" s="17">
        <f>'Daftar Peserta PLP'!C10</f>
        <v>0</v>
      </c>
      <c r="D12" s="19"/>
      <c r="E12" s="19"/>
      <c r="F12" s="19"/>
      <c r="G12" s="19"/>
      <c r="H12" s="19"/>
      <c r="I12" s="19"/>
      <c r="J12" s="19"/>
      <c r="K12" s="19"/>
      <c r="L12" s="19"/>
      <c r="M12" s="19"/>
      <c r="N12" s="18">
        <f t="shared" si="0"/>
        <v>0</v>
      </c>
      <c r="O12" s="24">
        <f t="shared" si="1"/>
        <v>0</v>
      </c>
    </row>
    <row r="13" spans="1:15" s="1" customFormat="1" ht="15.75">
      <c r="A13" s="36">
        <v>5</v>
      </c>
      <c r="B13" s="17">
        <f>'Daftar Peserta PLP'!B11</f>
        <v>0</v>
      </c>
      <c r="C13" s="17">
        <f>'Daftar Peserta PLP'!C11</f>
        <v>0</v>
      </c>
      <c r="D13" s="19"/>
      <c r="E13" s="19"/>
      <c r="F13" s="19"/>
      <c r="G13" s="19"/>
      <c r="H13" s="19"/>
      <c r="I13" s="19"/>
      <c r="J13" s="19"/>
      <c r="K13" s="19"/>
      <c r="L13" s="19"/>
      <c r="M13" s="19"/>
      <c r="N13" s="18">
        <f t="shared" si="0"/>
        <v>0</v>
      </c>
      <c r="O13" s="24">
        <f t="shared" si="1"/>
        <v>0</v>
      </c>
    </row>
    <row r="14" spans="1:15" s="1" customFormat="1" ht="15.75">
      <c r="A14" s="36">
        <v>6</v>
      </c>
      <c r="B14" s="17">
        <f>'Daftar Peserta PLP'!B12</f>
        <v>0</v>
      </c>
      <c r="C14" s="17">
        <f>'Daftar Peserta PLP'!C12</f>
        <v>0</v>
      </c>
      <c r="D14" s="19"/>
      <c r="E14" s="19"/>
      <c r="F14" s="19"/>
      <c r="G14" s="19"/>
      <c r="H14" s="19"/>
      <c r="I14" s="19"/>
      <c r="J14" s="19"/>
      <c r="K14" s="19"/>
      <c r="L14" s="19"/>
      <c r="M14" s="19"/>
      <c r="N14" s="18">
        <f t="shared" si="0"/>
        <v>0</v>
      </c>
      <c r="O14" s="24">
        <f t="shared" si="1"/>
        <v>0</v>
      </c>
    </row>
    <row r="15" spans="1:15" s="1" customFormat="1" ht="15.75">
      <c r="A15" s="36">
        <v>7</v>
      </c>
      <c r="B15" s="17">
        <f>'Daftar Peserta PLP'!B13</f>
        <v>0</v>
      </c>
      <c r="C15" s="17">
        <f>'Daftar Peserta PLP'!C13</f>
        <v>0</v>
      </c>
      <c r="D15" s="19"/>
      <c r="E15" s="19"/>
      <c r="F15" s="19"/>
      <c r="G15" s="19"/>
      <c r="H15" s="19"/>
      <c r="I15" s="19"/>
      <c r="J15" s="19"/>
      <c r="K15" s="19"/>
      <c r="L15" s="19"/>
      <c r="M15" s="19"/>
      <c r="N15" s="18">
        <f t="shared" si="0"/>
        <v>0</v>
      </c>
      <c r="O15" s="24">
        <f t="shared" si="1"/>
        <v>0</v>
      </c>
    </row>
    <row r="16" spans="1:15" s="1" customFormat="1" ht="15.75">
      <c r="A16" s="36">
        <v>8</v>
      </c>
      <c r="B16" s="17">
        <f>'Daftar Peserta PLP'!B14</f>
        <v>0</v>
      </c>
      <c r="C16" s="17">
        <f>'Daftar Peserta PLP'!C14</f>
        <v>0</v>
      </c>
      <c r="D16" s="19"/>
      <c r="E16" s="19"/>
      <c r="F16" s="19"/>
      <c r="G16" s="19"/>
      <c r="H16" s="19"/>
      <c r="I16" s="19"/>
      <c r="J16" s="19"/>
      <c r="K16" s="19"/>
      <c r="L16" s="19"/>
      <c r="M16" s="19"/>
      <c r="N16" s="18">
        <f t="shared" si="0"/>
        <v>0</v>
      </c>
      <c r="O16" s="24">
        <f t="shared" si="1"/>
        <v>0</v>
      </c>
    </row>
    <row r="17" spans="1:15" s="1" customFormat="1" ht="15.75">
      <c r="A17" s="36">
        <v>9</v>
      </c>
      <c r="B17" s="17">
        <f>'Daftar Peserta PLP'!B15</f>
        <v>0</v>
      </c>
      <c r="C17" s="17">
        <f>'Daftar Peserta PLP'!C15</f>
        <v>0</v>
      </c>
      <c r="D17" s="19"/>
      <c r="E17" s="19"/>
      <c r="F17" s="19"/>
      <c r="G17" s="19"/>
      <c r="H17" s="19"/>
      <c r="I17" s="19"/>
      <c r="J17" s="19"/>
      <c r="K17" s="19"/>
      <c r="L17" s="19"/>
      <c r="M17" s="19"/>
      <c r="N17" s="18">
        <f t="shared" si="0"/>
        <v>0</v>
      </c>
      <c r="O17" s="24">
        <f t="shared" si="1"/>
        <v>0</v>
      </c>
    </row>
    <row r="18" spans="1:15" s="1" customFormat="1" ht="15.75">
      <c r="A18" s="36">
        <v>10</v>
      </c>
      <c r="B18" s="17">
        <f>'Daftar Peserta PLP'!B16</f>
        <v>0</v>
      </c>
      <c r="C18" s="17">
        <f>'Daftar Peserta PLP'!C16</f>
        <v>0</v>
      </c>
      <c r="D18" s="19"/>
      <c r="E18" s="19"/>
      <c r="F18" s="19"/>
      <c r="G18" s="19"/>
      <c r="H18" s="19"/>
      <c r="I18" s="19"/>
      <c r="J18" s="19"/>
      <c r="K18" s="19"/>
      <c r="L18" s="19"/>
      <c r="M18" s="19"/>
      <c r="N18" s="18">
        <f t="shared" si="0"/>
        <v>0</v>
      </c>
      <c r="O18" s="24">
        <f t="shared" si="1"/>
        <v>0</v>
      </c>
    </row>
    <row r="19" spans="1:15" s="1" customFormat="1" ht="15.75">
      <c r="A19" s="2" t="s">
        <v>21</v>
      </c>
      <c r="B19" s="1" t="s">
        <v>141</v>
      </c>
    </row>
    <row r="20" spans="1:15" s="1" customFormat="1" ht="15.75">
      <c r="A20" s="58" t="s">
        <v>142</v>
      </c>
      <c r="B20" s="7" t="s">
        <v>148</v>
      </c>
      <c r="C20" s="7"/>
    </row>
    <row r="21" spans="1:15" s="1" customFormat="1" ht="15.75">
      <c r="A21" s="58"/>
      <c r="B21" s="7" t="s">
        <v>149</v>
      </c>
      <c r="C21" s="7"/>
    </row>
    <row r="22" spans="1:15" s="1" customFormat="1" ht="15.75">
      <c r="A22" s="58"/>
      <c r="B22" s="7" t="s">
        <v>150</v>
      </c>
      <c r="C22" s="7"/>
    </row>
    <row r="23" spans="1:15" s="1" customFormat="1" ht="15.75">
      <c r="A23" s="58" t="s">
        <v>143</v>
      </c>
      <c r="B23" s="7" t="s">
        <v>22</v>
      </c>
      <c r="C23" s="7"/>
    </row>
    <row r="24" spans="1:15" s="10" customFormat="1" ht="15.75">
      <c r="A24" s="58"/>
      <c r="B24" s="7" t="s">
        <v>23</v>
      </c>
      <c r="C24" s="41"/>
    </row>
    <row r="25" spans="1:15" s="10" customFormat="1" ht="15.75">
      <c r="A25" s="58"/>
      <c r="B25" s="72" t="s">
        <v>105</v>
      </c>
      <c r="C25" s="73"/>
    </row>
    <row r="26" spans="1:15" s="10" customFormat="1" ht="15.75">
      <c r="A26" s="71" t="s">
        <v>144</v>
      </c>
      <c r="B26" s="7" t="s">
        <v>24</v>
      </c>
      <c r="C26" s="41"/>
    </row>
    <row r="27" spans="1:15" s="10" customFormat="1" ht="15.75">
      <c r="A27" s="71"/>
      <c r="B27" s="7" t="s">
        <v>151</v>
      </c>
      <c r="C27" s="41"/>
    </row>
    <row r="28" spans="1:15" s="10" customFormat="1" ht="15.75">
      <c r="A28" s="71" t="s">
        <v>145</v>
      </c>
      <c r="B28" s="7" t="s">
        <v>25</v>
      </c>
      <c r="C28" s="41"/>
    </row>
    <row r="29" spans="1:15" s="10" customFormat="1" ht="15.75">
      <c r="A29" s="71"/>
      <c r="B29" s="7" t="s">
        <v>26</v>
      </c>
      <c r="C29" s="41"/>
    </row>
  </sheetData>
  <mergeCells count="16">
    <mergeCell ref="O7:O8"/>
    <mergeCell ref="A1:E1"/>
    <mergeCell ref="A20:A22"/>
    <mergeCell ref="A23:A25"/>
    <mergeCell ref="B2:C2"/>
    <mergeCell ref="B3:C3"/>
    <mergeCell ref="B4:C4"/>
    <mergeCell ref="B5:C5"/>
    <mergeCell ref="A7:A8"/>
    <mergeCell ref="B7:B8"/>
    <mergeCell ref="C7:C8"/>
    <mergeCell ref="A26:A27"/>
    <mergeCell ref="A28:A29"/>
    <mergeCell ref="B25:C25"/>
    <mergeCell ref="D7:M7"/>
    <mergeCell ref="N7:N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
  <sheetViews>
    <sheetView topLeftCell="A4" zoomScale="90" zoomScaleNormal="90" workbookViewId="0">
      <selection activeCell="E14" sqref="E14"/>
    </sheetView>
  </sheetViews>
  <sheetFormatPr defaultRowHeight="15"/>
  <cols>
    <col min="1" max="1" width="15.42578125" customWidth="1"/>
    <col min="2" max="2" width="18.7109375" customWidth="1"/>
    <col min="3" max="3" width="54.85546875" customWidth="1"/>
    <col min="4" max="4" width="12.7109375" customWidth="1"/>
    <col min="5" max="5" width="13.5703125" customWidth="1"/>
    <col min="6" max="7" width="12.7109375" customWidth="1"/>
    <col min="8" max="8" width="14.140625" customWidth="1"/>
    <col min="9" max="10" width="12.7109375" customWidth="1"/>
    <col min="11" max="11" width="14" customWidth="1"/>
    <col min="12" max="12" width="12" customWidth="1"/>
  </cols>
  <sheetData>
    <row r="1" spans="1:12" s="1" customFormat="1" ht="18.75">
      <c r="A1" s="54" t="s">
        <v>160</v>
      </c>
      <c r="B1" s="54"/>
      <c r="C1" s="54"/>
      <c r="D1" s="54"/>
      <c r="E1" s="54"/>
      <c r="F1" s="54"/>
    </row>
    <row r="2" spans="1:12" s="1" customFormat="1" ht="15.75">
      <c r="A2" s="2" t="s">
        <v>7</v>
      </c>
      <c r="B2" s="55">
        <f>'Daftar Peserta PLP'!B2:C2</f>
        <v>0</v>
      </c>
      <c r="C2" s="55"/>
    </row>
    <row r="3" spans="1:12" s="1" customFormat="1" ht="15.75">
      <c r="A3" s="2" t="s">
        <v>4</v>
      </c>
      <c r="B3" s="55">
        <f>'Daftar Peserta PLP'!B3:C3</f>
        <v>0</v>
      </c>
      <c r="C3" s="55"/>
    </row>
    <row r="4" spans="1:12" s="1" customFormat="1" ht="15.75">
      <c r="A4" s="2" t="s">
        <v>5</v>
      </c>
      <c r="B4" s="55">
        <f>'Daftar Peserta PLP'!B4:C4</f>
        <v>0</v>
      </c>
      <c r="C4" s="55"/>
      <c r="E4" s="7"/>
    </row>
    <row r="5" spans="1:12" s="1" customFormat="1" ht="15.75">
      <c r="A5" s="2" t="s">
        <v>6</v>
      </c>
      <c r="B5" s="70">
        <f>'Daftar Peserta PLP'!B3:C3</f>
        <v>0</v>
      </c>
      <c r="C5" s="70"/>
    </row>
    <row r="6" spans="1:12" s="1" customFormat="1" ht="15.75" customHeight="1">
      <c r="A6" s="58" t="s">
        <v>0</v>
      </c>
      <c r="B6" s="58" t="s">
        <v>1</v>
      </c>
      <c r="C6" s="58" t="s">
        <v>3</v>
      </c>
      <c r="D6" s="75" t="s">
        <v>171</v>
      </c>
      <c r="E6" s="76"/>
      <c r="F6" s="76"/>
      <c r="G6" s="76"/>
      <c r="H6" s="76"/>
      <c r="I6" s="76"/>
      <c r="J6" s="76"/>
      <c r="K6" s="77"/>
      <c r="L6" s="58" t="s">
        <v>169</v>
      </c>
    </row>
    <row r="7" spans="1:12" s="1" customFormat="1" ht="82.5" customHeight="1">
      <c r="A7" s="58"/>
      <c r="B7" s="58"/>
      <c r="C7" s="58"/>
      <c r="D7" s="37" t="s">
        <v>161</v>
      </c>
      <c r="E7" s="37" t="s">
        <v>162</v>
      </c>
      <c r="F7" s="37" t="s">
        <v>163</v>
      </c>
      <c r="G7" s="37" t="s">
        <v>164</v>
      </c>
      <c r="H7" s="37" t="s">
        <v>165</v>
      </c>
      <c r="I7" s="37" t="s">
        <v>166</v>
      </c>
      <c r="J7" s="37" t="s">
        <v>168</v>
      </c>
      <c r="K7" s="37" t="s">
        <v>167</v>
      </c>
      <c r="L7" s="58"/>
    </row>
    <row r="8" spans="1:12" s="10" customFormat="1" ht="15.75">
      <c r="A8" s="36">
        <v>1</v>
      </c>
      <c r="B8" s="13">
        <f>'Daftar Peserta PLP'!B7</f>
        <v>0</v>
      </c>
      <c r="C8" s="13">
        <f>'Daftar Peserta PLP'!C7</f>
        <v>0</v>
      </c>
      <c r="D8" s="22"/>
      <c r="E8" s="22"/>
      <c r="F8" s="22"/>
      <c r="G8" s="22"/>
      <c r="H8" s="22"/>
      <c r="I8" s="22"/>
      <c r="J8" s="22"/>
      <c r="K8" s="22"/>
      <c r="L8" s="23">
        <f>(SUM(D8:K8)/4)*10</f>
        <v>0</v>
      </c>
    </row>
    <row r="9" spans="1:12" s="10" customFormat="1" ht="15.75">
      <c r="A9" s="36">
        <v>2</v>
      </c>
      <c r="B9" s="13">
        <f>'Daftar Peserta PLP'!B8</f>
        <v>0</v>
      </c>
      <c r="C9" s="13">
        <f>'Daftar Peserta PLP'!C8</f>
        <v>0</v>
      </c>
      <c r="D9" s="22"/>
      <c r="E9" s="22"/>
      <c r="F9" s="22"/>
      <c r="G9" s="22"/>
      <c r="H9" s="22"/>
      <c r="I9" s="22"/>
      <c r="J9" s="22"/>
      <c r="K9" s="22"/>
      <c r="L9" s="23">
        <f t="shared" ref="L9:L17" si="0">(SUM(D9:K9)/4)*10</f>
        <v>0</v>
      </c>
    </row>
    <row r="10" spans="1:12" s="10" customFormat="1" ht="15.75">
      <c r="A10" s="36">
        <v>3</v>
      </c>
      <c r="B10" s="13">
        <f>'Daftar Peserta PLP'!B9</f>
        <v>0</v>
      </c>
      <c r="C10" s="13">
        <f>'Daftar Peserta PLP'!C9</f>
        <v>0</v>
      </c>
      <c r="D10" s="22"/>
      <c r="E10" s="22"/>
      <c r="F10" s="22"/>
      <c r="G10" s="22"/>
      <c r="H10" s="22"/>
      <c r="I10" s="22"/>
      <c r="J10" s="22"/>
      <c r="K10" s="22"/>
      <c r="L10" s="23">
        <f t="shared" si="0"/>
        <v>0</v>
      </c>
    </row>
    <row r="11" spans="1:12" s="10" customFormat="1" ht="15.75">
      <c r="A11" s="36">
        <v>4</v>
      </c>
      <c r="B11" s="13">
        <f>'Daftar Peserta PLP'!B10</f>
        <v>0</v>
      </c>
      <c r="C11" s="13">
        <f>'Daftar Peserta PLP'!C10</f>
        <v>0</v>
      </c>
      <c r="D11" s="22"/>
      <c r="E11" s="22"/>
      <c r="F11" s="22"/>
      <c r="G11" s="22"/>
      <c r="H11" s="22"/>
      <c r="I11" s="22"/>
      <c r="J11" s="22"/>
      <c r="K11" s="22"/>
      <c r="L11" s="23">
        <f t="shared" si="0"/>
        <v>0</v>
      </c>
    </row>
    <row r="12" spans="1:12" s="10" customFormat="1" ht="15.75">
      <c r="A12" s="36">
        <v>5</v>
      </c>
      <c r="B12" s="13">
        <f>'Daftar Peserta PLP'!B11</f>
        <v>0</v>
      </c>
      <c r="C12" s="13">
        <f>'Daftar Peserta PLP'!C11</f>
        <v>0</v>
      </c>
      <c r="D12" s="22"/>
      <c r="E12" s="22"/>
      <c r="F12" s="22"/>
      <c r="G12" s="22"/>
      <c r="H12" s="22"/>
      <c r="I12" s="22"/>
      <c r="J12" s="22"/>
      <c r="K12" s="22"/>
      <c r="L12" s="23">
        <f t="shared" si="0"/>
        <v>0</v>
      </c>
    </row>
    <row r="13" spans="1:12" s="10" customFormat="1" ht="15.75">
      <c r="A13" s="36">
        <v>6</v>
      </c>
      <c r="B13" s="13">
        <f>'Daftar Peserta PLP'!B12</f>
        <v>0</v>
      </c>
      <c r="C13" s="13">
        <f>'Daftar Peserta PLP'!C12</f>
        <v>0</v>
      </c>
      <c r="D13" s="22"/>
      <c r="E13" s="22"/>
      <c r="F13" s="22"/>
      <c r="G13" s="22"/>
      <c r="H13" s="22"/>
      <c r="I13" s="22"/>
      <c r="J13" s="22"/>
      <c r="K13" s="22"/>
      <c r="L13" s="23">
        <f t="shared" si="0"/>
        <v>0</v>
      </c>
    </row>
    <row r="14" spans="1:12" s="10" customFormat="1" ht="15.75">
      <c r="A14" s="36">
        <v>7</v>
      </c>
      <c r="B14" s="13">
        <f>'Daftar Peserta PLP'!B13</f>
        <v>0</v>
      </c>
      <c r="C14" s="13">
        <f>'Daftar Peserta PLP'!C13</f>
        <v>0</v>
      </c>
      <c r="D14" s="22"/>
      <c r="E14" s="22"/>
      <c r="F14" s="22"/>
      <c r="G14" s="22"/>
      <c r="H14" s="22"/>
      <c r="I14" s="22"/>
      <c r="J14" s="22"/>
      <c r="K14" s="22"/>
      <c r="L14" s="23">
        <f t="shared" si="0"/>
        <v>0</v>
      </c>
    </row>
    <row r="15" spans="1:12" s="10" customFormat="1" ht="15.75">
      <c r="A15" s="36">
        <v>8</v>
      </c>
      <c r="B15" s="13">
        <f>'Daftar Peserta PLP'!B14</f>
        <v>0</v>
      </c>
      <c r="C15" s="13">
        <f>'Daftar Peserta PLP'!C14</f>
        <v>0</v>
      </c>
      <c r="D15" s="22"/>
      <c r="E15" s="22"/>
      <c r="F15" s="22"/>
      <c r="G15" s="22"/>
      <c r="H15" s="22"/>
      <c r="I15" s="22"/>
      <c r="J15" s="22"/>
      <c r="K15" s="22"/>
      <c r="L15" s="23">
        <f t="shared" si="0"/>
        <v>0</v>
      </c>
    </row>
    <row r="16" spans="1:12" s="10" customFormat="1" ht="15.75">
      <c r="A16" s="36">
        <v>9</v>
      </c>
      <c r="B16" s="13">
        <f>'Daftar Peserta PLP'!B15</f>
        <v>0</v>
      </c>
      <c r="C16" s="13">
        <f>'Daftar Peserta PLP'!C15</f>
        <v>0</v>
      </c>
      <c r="D16" s="22"/>
      <c r="E16" s="22"/>
      <c r="F16" s="22"/>
      <c r="G16" s="22"/>
      <c r="H16" s="22"/>
      <c r="I16" s="22"/>
      <c r="J16" s="22"/>
      <c r="K16" s="22"/>
      <c r="L16" s="23">
        <f t="shared" si="0"/>
        <v>0</v>
      </c>
    </row>
    <row r="17" spans="1:12" s="10" customFormat="1" ht="15.75">
      <c r="A17" s="36">
        <v>10</v>
      </c>
      <c r="B17" s="13">
        <f>'Daftar Peserta PLP'!B16</f>
        <v>0</v>
      </c>
      <c r="C17" s="13">
        <f>'Daftar Peserta PLP'!C16</f>
        <v>0</v>
      </c>
      <c r="D17" s="22"/>
      <c r="E17" s="22"/>
      <c r="F17" s="22"/>
      <c r="G17" s="22"/>
      <c r="H17" s="22"/>
      <c r="I17" s="22"/>
      <c r="J17" s="22"/>
      <c r="K17" s="22"/>
      <c r="L17" s="23">
        <f t="shared" si="0"/>
        <v>0</v>
      </c>
    </row>
    <row r="19" spans="1:12" ht="15.75">
      <c r="A19" s="43" t="s">
        <v>56</v>
      </c>
    </row>
    <row r="20" spans="1:12" ht="18.75">
      <c r="B20" s="40" t="s">
        <v>170</v>
      </c>
    </row>
  </sheetData>
  <mergeCells count="10">
    <mergeCell ref="L6:L7"/>
    <mergeCell ref="A1:F1"/>
    <mergeCell ref="B2:C2"/>
    <mergeCell ref="B3:C3"/>
    <mergeCell ref="B4:C4"/>
    <mergeCell ref="B5:C5"/>
    <mergeCell ref="A6:A7"/>
    <mergeCell ref="B6:B7"/>
    <mergeCell ref="C6:C7"/>
    <mergeCell ref="D6:K6"/>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6"/>
  <sheetViews>
    <sheetView workbookViewId="0">
      <selection activeCell="D23" sqref="D23:F23"/>
    </sheetView>
  </sheetViews>
  <sheetFormatPr defaultRowHeight="15.75"/>
  <cols>
    <col min="1" max="1" width="15.42578125" style="1" customWidth="1"/>
    <col min="2" max="2" width="11.42578125" style="1" customWidth="1"/>
    <col min="3" max="3" width="32.85546875" style="1" customWidth="1"/>
    <col min="4" max="9" width="9.42578125" style="1" customWidth="1"/>
    <col min="10" max="10" width="11.28515625" style="1" customWidth="1"/>
    <col min="11" max="11" width="9" style="1" customWidth="1"/>
    <col min="12" max="12" width="10.28515625" style="1" customWidth="1"/>
    <col min="13" max="16384" width="9.140625" style="1"/>
  </cols>
  <sheetData>
    <row r="1" spans="1:12" ht="18.75">
      <c r="A1" s="50" t="s">
        <v>176</v>
      </c>
      <c r="B1" s="50"/>
      <c r="C1" s="50"/>
      <c r="D1" s="50"/>
      <c r="E1" s="50"/>
      <c r="F1" s="50"/>
      <c r="G1" s="50"/>
      <c r="H1" s="50"/>
      <c r="I1" s="50"/>
      <c r="J1" s="50"/>
      <c r="K1" s="50"/>
      <c r="L1" s="50"/>
    </row>
    <row r="2" spans="1:12" ht="18.75">
      <c r="A2" s="94" t="s">
        <v>184</v>
      </c>
      <c r="B2" s="94"/>
      <c r="C2" s="94"/>
      <c r="D2" s="94"/>
      <c r="E2" s="94"/>
      <c r="F2" s="94"/>
      <c r="G2" s="94"/>
      <c r="H2" s="94"/>
      <c r="I2" s="94"/>
      <c r="J2" s="94"/>
      <c r="K2" s="94"/>
      <c r="L2" s="94"/>
    </row>
    <row r="3" spans="1:12">
      <c r="A3" s="2" t="s">
        <v>7</v>
      </c>
      <c r="B3" s="55">
        <f>'Daftar Peserta PLP'!B2:C2</f>
        <v>0</v>
      </c>
      <c r="C3" s="55"/>
    </row>
    <row r="4" spans="1:12">
      <c r="A4" s="2" t="s">
        <v>4</v>
      </c>
      <c r="B4" s="55">
        <f>'Daftar Peserta PLP'!B3:C3</f>
        <v>0</v>
      </c>
      <c r="C4" s="55"/>
    </row>
    <row r="5" spans="1:12">
      <c r="A5" s="2" t="s">
        <v>5</v>
      </c>
      <c r="B5" s="55">
        <f>'Daftar Peserta PLP'!B4:C4</f>
        <v>0</v>
      </c>
      <c r="C5" s="55"/>
    </row>
    <row r="6" spans="1:12">
      <c r="B6" s="80"/>
      <c r="C6" s="80"/>
    </row>
    <row r="7" spans="1:12" s="33" customFormat="1" ht="56.25" customHeight="1">
      <c r="A7" s="79" t="s">
        <v>0</v>
      </c>
      <c r="B7" s="79" t="s">
        <v>1</v>
      </c>
      <c r="C7" s="79" t="s">
        <v>3</v>
      </c>
      <c r="D7" s="82" t="s">
        <v>173</v>
      </c>
      <c r="E7" s="83"/>
      <c r="F7" s="83"/>
      <c r="G7" s="84"/>
      <c r="H7" s="87" t="s">
        <v>174</v>
      </c>
      <c r="I7" s="88"/>
      <c r="J7" s="38" t="s">
        <v>175</v>
      </c>
      <c r="K7" s="85" t="s">
        <v>72</v>
      </c>
      <c r="L7" s="85" t="s">
        <v>172</v>
      </c>
    </row>
    <row r="8" spans="1:12" s="33" customFormat="1" ht="18.75" customHeight="1">
      <c r="A8" s="79"/>
      <c r="B8" s="79"/>
      <c r="C8" s="79"/>
      <c r="D8" s="38" t="s">
        <v>75</v>
      </c>
      <c r="E8" s="38" t="s">
        <v>76</v>
      </c>
      <c r="F8" s="38" t="s">
        <v>77</v>
      </c>
      <c r="G8" s="38" t="s">
        <v>78</v>
      </c>
      <c r="H8" s="38" t="s">
        <v>156</v>
      </c>
      <c r="I8" s="38" t="s">
        <v>157</v>
      </c>
      <c r="J8" s="38" t="s">
        <v>159</v>
      </c>
      <c r="K8" s="86"/>
      <c r="L8" s="86"/>
    </row>
    <row r="9" spans="1:12" ht="16.5" customHeight="1">
      <c r="A9" s="45">
        <v>1</v>
      </c>
      <c r="B9" s="46">
        <f>'Daftar Peserta PLP'!B7</f>
        <v>0</v>
      </c>
      <c r="C9" s="46">
        <f>'Daftar Peserta PLP'!C7</f>
        <v>0</v>
      </c>
      <c r="D9" s="47">
        <f>'Porto#1(Dosen, Lamp 9 dan 10)'!M9</f>
        <v>0</v>
      </c>
      <c r="E9" s="47">
        <f>'Porto#1(Dosen, Lamp 9 dan 10)'!Q9</f>
        <v>0</v>
      </c>
      <c r="F9" s="47">
        <f>'Porto#2(Sekolah, Lamp 11)'!R9</f>
        <v>0</v>
      </c>
      <c r="G9" s="47">
        <f>'Dokumen(Sekolah, Lamp 12)'!S9</f>
        <v>0</v>
      </c>
      <c r="H9" s="47">
        <f>'Sikap1(Sekolah, Lamp 13)'!O9</f>
        <v>0</v>
      </c>
      <c r="I9" s="47">
        <f>'Sikap2(Dosen, Lamp 13)'!O9</f>
        <v>0</v>
      </c>
      <c r="J9" s="47">
        <f>'Presentasi(Dosen, Lamp.14)'!L8</f>
        <v>0</v>
      </c>
      <c r="K9" s="47">
        <f>0.15*D9+0.15*E9+0.25*F9+0.1*G9+0.15*H9+0.1*I9 +0.1*J9</f>
        <v>0</v>
      </c>
      <c r="L9" s="44" t="str">
        <f>IF(K9&gt;=80,"A",IF(K9&gt;= 70,"B",IF(K9&gt;=56,"C",IF(K9&gt;=50,"D","E"))))</f>
        <v>E</v>
      </c>
    </row>
    <row r="10" spans="1:12" ht="16.5" customHeight="1">
      <c r="A10" s="45">
        <v>2</v>
      </c>
      <c r="B10" s="46">
        <f>'Daftar Peserta PLP'!B8</f>
        <v>0</v>
      </c>
      <c r="C10" s="46">
        <f>'Daftar Peserta PLP'!C8</f>
        <v>0</v>
      </c>
      <c r="D10" s="47">
        <f>'Porto#1(Dosen, Lamp 9 dan 10)'!M10</f>
        <v>0</v>
      </c>
      <c r="E10" s="47">
        <f>'Porto#1(Dosen, Lamp 9 dan 10)'!Q10</f>
        <v>0</v>
      </c>
      <c r="F10" s="47">
        <f>'Porto#2(Sekolah, Lamp 11)'!R10</f>
        <v>0</v>
      </c>
      <c r="G10" s="47">
        <f>'Dokumen(Sekolah, Lamp 12)'!S10</f>
        <v>0</v>
      </c>
      <c r="H10" s="47">
        <f>'Sikap1(Sekolah, Lamp 13)'!O10</f>
        <v>0</v>
      </c>
      <c r="I10" s="47">
        <f>'Sikap2(Dosen, Lamp 13)'!O10</f>
        <v>0</v>
      </c>
      <c r="J10" s="47">
        <f>'Presentasi(Dosen, Lamp.14)'!L9</f>
        <v>0</v>
      </c>
      <c r="K10" s="47">
        <f t="shared" ref="K10:K18" si="0">0.15*D10+0.15*E10+0.25*F10+0.1*G10+0.15*H10+0.1*I10 +0.1*J10</f>
        <v>0</v>
      </c>
      <c r="L10" s="44" t="str">
        <f t="shared" ref="L10:L18" si="1">IF(K10&gt;=80,"A",IF(K10&gt;= 70,"B",IF(K10&gt;=56,"C",IF(K10&gt;=50,"D","E"))))</f>
        <v>E</v>
      </c>
    </row>
    <row r="11" spans="1:12" ht="16.5" customHeight="1">
      <c r="A11" s="45">
        <v>3</v>
      </c>
      <c r="B11" s="46">
        <f>'Daftar Peserta PLP'!B9</f>
        <v>0</v>
      </c>
      <c r="C11" s="46">
        <f>'Daftar Peserta PLP'!C9</f>
        <v>0</v>
      </c>
      <c r="D11" s="47">
        <f>'Porto#1(Dosen, Lamp 9 dan 10)'!M11</f>
        <v>0</v>
      </c>
      <c r="E11" s="47">
        <f>'Porto#1(Dosen, Lamp 9 dan 10)'!Q11</f>
        <v>0</v>
      </c>
      <c r="F11" s="47">
        <f>'Porto#2(Sekolah, Lamp 11)'!R11</f>
        <v>0</v>
      </c>
      <c r="G11" s="47">
        <f>'Dokumen(Sekolah, Lamp 12)'!S11</f>
        <v>0</v>
      </c>
      <c r="H11" s="47">
        <f>'Sikap1(Sekolah, Lamp 13)'!O11</f>
        <v>0</v>
      </c>
      <c r="I11" s="47">
        <f>'Sikap2(Dosen, Lamp 13)'!O11</f>
        <v>0</v>
      </c>
      <c r="J11" s="47">
        <f>'Presentasi(Dosen, Lamp.14)'!L10</f>
        <v>0</v>
      </c>
      <c r="K11" s="47">
        <f t="shared" si="0"/>
        <v>0</v>
      </c>
      <c r="L11" s="44" t="str">
        <f t="shared" si="1"/>
        <v>E</v>
      </c>
    </row>
    <row r="12" spans="1:12" ht="16.5" customHeight="1">
      <c r="A12" s="45">
        <v>4</v>
      </c>
      <c r="B12" s="46">
        <f>'Daftar Peserta PLP'!B10</f>
        <v>0</v>
      </c>
      <c r="C12" s="46">
        <f>'Daftar Peserta PLP'!C10</f>
        <v>0</v>
      </c>
      <c r="D12" s="47">
        <f>'Porto#1(Dosen, Lamp 9 dan 10)'!M12</f>
        <v>0</v>
      </c>
      <c r="E12" s="47">
        <f>'Porto#1(Dosen, Lamp 9 dan 10)'!Q12</f>
        <v>0</v>
      </c>
      <c r="F12" s="47">
        <f>'Porto#2(Sekolah, Lamp 11)'!R12</f>
        <v>0</v>
      </c>
      <c r="G12" s="47">
        <f>'Dokumen(Sekolah, Lamp 12)'!S12</f>
        <v>0</v>
      </c>
      <c r="H12" s="47">
        <f>'Sikap1(Sekolah, Lamp 13)'!O12</f>
        <v>0</v>
      </c>
      <c r="I12" s="47">
        <f>'Sikap2(Dosen, Lamp 13)'!O12</f>
        <v>0</v>
      </c>
      <c r="J12" s="47">
        <f>'Presentasi(Dosen, Lamp.14)'!L11</f>
        <v>0</v>
      </c>
      <c r="K12" s="47">
        <f t="shared" si="0"/>
        <v>0</v>
      </c>
      <c r="L12" s="44" t="str">
        <f t="shared" si="1"/>
        <v>E</v>
      </c>
    </row>
    <row r="13" spans="1:12" ht="16.5" customHeight="1">
      <c r="A13" s="45">
        <v>5</v>
      </c>
      <c r="B13" s="46">
        <f>'Daftar Peserta PLP'!B11</f>
        <v>0</v>
      </c>
      <c r="C13" s="46">
        <f>'Daftar Peserta PLP'!C11</f>
        <v>0</v>
      </c>
      <c r="D13" s="47">
        <f>'Porto#1(Dosen, Lamp 9 dan 10)'!M13</f>
        <v>0</v>
      </c>
      <c r="E13" s="47">
        <f>'Porto#1(Dosen, Lamp 9 dan 10)'!Q13</f>
        <v>0</v>
      </c>
      <c r="F13" s="47">
        <f>'Porto#2(Sekolah, Lamp 11)'!R13</f>
        <v>0</v>
      </c>
      <c r="G13" s="47">
        <f>'Dokumen(Sekolah, Lamp 12)'!S13</f>
        <v>0</v>
      </c>
      <c r="H13" s="47">
        <f>'Sikap1(Sekolah, Lamp 13)'!O13</f>
        <v>0</v>
      </c>
      <c r="I13" s="47">
        <f>'Sikap2(Dosen, Lamp 13)'!O13</f>
        <v>0</v>
      </c>
      <c r="J13" s="47">
        <f>'Presentasi(Dosen, Lamp.14)'!L12</f>
        <v>0</v>
      </c>
      <c r="K13" s="47">
        <f t="shared" si="0"/>
        <v>0</v>
      </c>
      <c r="L13" s="44" t="str">
        <f t="shared" si="1"/>
        <v>E</v>
      </c>
    </row>
    <row r="14" spans="1:12">
      <c r="A14" s="45">
        <v>6</v>
      </c>
      <c r="B14" s="46">
        <f>'Daftar Peserta PLP'!B12</f>
        <v>0</v>
      </c>
      <c r="C14" s="46">
        <f>'Daftar Peserta PLP'!C12</f>
        <v>0</v>
      </c>
      <c r="D14" s="47">
        <f>'Porto#1(Dosen, Lamp 9 dan 10)'!M14</f>
        <v>0</v>
      </c>
      <c r="E14" s="47">
        <f>'Porto#1(Dosen, Lamp 9 dan 10)'!Q14</f>
        <v>0</v>
      </c>
      <c r="F14" s="47">
        <f>'Porto#2(Sekolah, Lamp 11)'!R14</f>
        <v>0</v>
      </c>
      <c r="G14" s="47">
        <f>'Dokumen(Sekolah, Lamp 12)'!S14</f>
        <v>0</v>
      </c>
      <c r="H14" s="47">
        <f>'Sikap1(Sekolah, Lamp 13)'!O14</f>
        <v>0</v>
      </c>
      <c r="I14" s="47">
        <f>'Sikap2(Dosen, Lamp 13)'!O14</f>
        <v>0</v>
      </c>
      <c r="J14" s="47">
        <f>'Presentasi(Dosen, Lamp.14)'!L13</f>
        <v>0</v>
      </c>
      <c r="K14" s="47">
        <f t="shared" si="0"/>
        <v>0</v>
      </c>
      <c r="L14" s="44" t="str">
        <f t="shared" si="1"/>
        <v>E</v>
      </c>
    </row>
    <row r="15" spans="1:12">
      <c r="A15" s="45">
        <v>7</v>
      </c>
      <c r="B15" s="46">
        <f>'Daftar Peserta PLP'!B13</f>
        <v>0</v>
      </c>
      <c r="C15" s="46">
        <f>'Daftar Peserta PLP'!C13</f>
        <v>0</v>
      </c>
      <c r="D15" s="47">
        <f>'Porto#1(Dosen, Lamp 9 dan 10)'!M15</f>
        <v>0</v>
      </c>
      <c r="E15" s="47">
        <f>'Porto#1(Dosen, Lamp 9 dan 10)'!Q15</f>
        <v>0</v>
      </c>
      <c r="F15" s="47">
        <f>'Porto#2(Sekolah, Lamp 11)'!R15</f>
        <v>0</v>
      </c>
      <c r="G15" s="47">
        <f>'Dokumen(Sekolah, Lamp 12)'!S15</f>
        <v>0</v>
      </c>
      <c r="H15" s="47">
        <f>'Sikap1(Sekolah, Lamp 13)'!O15</f>
        <v>0</v>
      </c>
      <c r="I15" s="47">
        <f>'Sikap2(Dosen, Lamp 13)'!O15</f>
        <v>0</v>
      </c>
      <c r="J15" s="47">
        <f>'Presentasi(Dosen, Lamp.14)'!L14</f>
        <v>0</v>
      </c>
      <c r="K15" s="47">
        <f t="shared" si="0"/>
        <v>0</v>
      </c>
      <c r="L15" s="44" t="str">
        <f t="shared" si="1"/>
        <v>E</v>
      </c>
    </row>
    <row r="16" spans="1:12">
      <c r="A16" s="45">
        <v>8</v>
      </c>
      <c r="B16" s="46">
        <f>'Daftar Peserta PLP'!B14</f>
        <v>0</v>
      </c>
      <c r="C16" s="46">
        <f>'Daftar Peserta PLP'!C14</f>
        <v>0</v>
      </c>
      <c r="D16" s="47">
        <f>'Porto#1(Dosen, Lamp 9 dan 10)'!M16</f>
        <v>0</v>
      </c>
      <c r="E16" s="47">
        <f>'Porto#1(Dosen, Lamp 9 dan 10)'!Q16</f>
        <v>0</v>
      </c>
      <c r="F16" s="47">
        <f>'Porto#2(Sekolah, Lamp 11)'!R16</f>
        <v>0</v>
      </c>
      <c r="G16" s="47">
        <f>'Dokumen(Sekolah, Lamp 12)'!S16</f>
        <v>0</v>
      </c>
      <c r="H16" s="47">
        <f>'Sikap1(Sekolah, Lamp 13)'!O16</f>
        <v>0</v>
      </c>
      <c r="I16" s="47">
        <f>'Sikap2(Dosen, Lamp 13)'!O16</f>
        <v>0</v>
      </c>
      <c r="J16" s="47">
        <f>'Presentasi(Dosen, Lamp.14)'!L15</f>
        <v>0</v>
      </c>
      <c r="K16" s="47">
        <f t="shared" si="0"/>
        <v>0</v>
      </c>
      <c r="L16" s="44" t="str">
        <f t="shared" si="1"/>
        <v>E</v>
      </c>
    </row>
    <row r="17" spans="1:12">
      <c r="A17" s="45">
        <v>9</v>
      </c>
      <c r="B17" s="46">
        <f>'Daftar Peserta PLP'!B15</f>
        <v>0</v>
      </c>
      <c r="C17" s="46">
        <f>'Daftar Peserta PLP'!C15</f>
        <v>0</v>
      </c>
      <c r="D17" s="47">
        <f>'Porto#1(Dosen, Lamp 9 dan 10)'!M17</f>
        <v>0</v>
      </c>
      <c r="E17" s="47">
        <f>'Porto#1(Dosen, Lamp 9 dan 10)'!Q17</f>
        <v>0</v>
      </c>
      <c r="F17" s="47">
        <f>'Porto#2(Sekolah, Lamp 11)'!R17</f>
        <v>0</v>
      </c>
      <c r="G17" s="47">
        <f>'Dokumen(Sekolah, Lamp 12)'!S17</f>
        <v>0</v>
      </c>
      <c r="H17" s="47">
        <f>'Sikap1(Sekolah, Lamp 13)'!O17</f>
        <v>0</v>
      </c>
      <c r="I17" s="47">
        <f>'Sikap2(Dosen, Lamp 13)'!O17</f>
        <v>0</v>
      </c>
      <c r="J17" s="47">
        <f>'Presentasi(Dosen, Lamp.14)'!L16</f>
        <v>0</v>
      </c>
      <c r="K17" s="47">
        <f t="shared" si="0"/>
        <v>0</v>
      </c>
      <c r="L17" s="44" t="str">
        <f t="shared" si="1"/>
        <v>E</v>
      </c>
    </row>
    <row r="18" spans="1:12">
      <c r="A18" s="45">
        <v>10</v>
      </c>
      <c r="B18" s="46">
        <f>'Daftar Peserta PLP'!B16</f>
        <v>0</v>
      </c>
      <c r="C18" s="46">
        <f>'Daftar Peserta PLP'!C16</f>
        <v>0</v>
      </c>
      <c r="D18" s="47">
        <f>'Porto#1(Dosen, Lamp 9 dan 10)'!M18</f>
        <v>0</v>
      </c>
      <c r="E18" s="47">
        <f>'Porto#1(Dosen, Lamp 9 dan 10)'!Q18</f>
        <v>0</v>
      </c>
      <c r="F18" s="47">
        <f>'Porto#2(Sekolah, Lamp 11)'!R18</f>
        <v>0</v>
      </c>
      <c r="G18" s="47">
        <f>'Dokumen(Sekolah, Lamp 12)'!S18</f>
        <v>0</v>
      </c>
      <c r="H18" s="47">
        <f>'Sikap1(Sekolah, Lamp 13)'!O18</f>
        <v>0</v>
      </c>
      <c r="I18" s="47">
        <f>'Sikap2(Dosen, Lamp 13)'!O18</f>
        <v>0</v>
      </c>
      <c r="J18" s="47">
        <f>'Presentasi(Dosen, Lamp.14)'!L17</f>
        <v>0</v>
      </c>
      <c r="K18" s="47">
        <f t="shared" si="0"/>
        <v>0</v>
      </c>
      <c r="L18" s="44" t="str">
        <f t="shared" si="1"/>
        <v>E</v>
      </c>
    </row>
    <row r="19" spans="1:12">
      <c r="H19" s="81" t="s">
        <v>194</v>
      </c>
      <c r="I19" s="81"/>
      <c r="J19" s="81"/>
      <c r="K19" s="81"/>
      <c r="L19" s="81"/>
    </row>
    <row r="20" spans="1:12">
      <c r="A20" s="28"/>
      <c r="H20" s="78" t="s">
        <v>74</v>
      </c>
      <c r="I20" s="78"/>
      <c r="J20" s="78"/>
      <c r="K20" s="78"/>
      <c r="L20" s="78"/>
    </row>
    <row r="21" spans="1:12">
      <c r="A21" s="28"/>
      <c r="H21" s="31"/>
      <c r="I21" s="34"/>
      <c r="J21" s="34"/>
      <c r="K21" s="31"/>
      <c r="L21" s="31"/>
    </row>
    <row r="22" spans="1:12">
      <c r="A22" s="28"/>
      <c r="H22" s="31"/>
      <c r="I22" s="34"/>
      <c r="J22" s="34"/>
      <c r="K22" s="31"/>
      <c r="L22" s="31"/>
    </row>
    <row r="23" spans="1:12">
      <c r="A23" s="78"/>
      <c r="B23" s="78"/>
      <c r="D23" s="78"/>
      <c r="E23" s="78"/>
      <c r="F23" s="78"/>
    </row>
    <row r="26" spans="1:12" s="2" customFormat="1">
      <c r="A26" s="78"/>
      <c r="B26" s="78"/>
      <c r="D26" s="78"/>
      <c r="E26" s="78"/>
      <c r="F26" s="78"/>
      <c r="H26" s="78">
        <f>'Porto#1(Dosen, Lamp 9 dan 10)'!B5</f>
        <v>0</v>
      </c>
      <c r="I26" s="78"/>
      <c r="J26" s="78"/>
      <c r="K26" s="78"/>
      <c r="L26" s="78"/>
    </row>
  </sheetData>
  <mergeCells count="20">
    <mergeCell ref="A1:L1"/>
    <mergeCell ref="A2:L2"/>
    <mergeCell ref="B3:C3"/>
    <mergeCell ref="B4:C4"/>
    <mergeCell ref="B5:C5"/>
    <mergeCell ref="A7:A8"/>
    <mergeCell ref="B7:B8"/>
    <mergeCell ref="C7:C8"/>
    <mergeCell ref="B6:C6"/>
    <mergeCell ref="H19:L19"/>
    <mergeCell ref="D7:G7"/>
    <mergeCell ref="K7:K8"/>
    <mergeCell ref="L7:L8"/>
    <mergeCell ref="H7:I7"/>
    <mergeCell ref="H20:L20"/>
    <mergeCell ref="H26:L26"/>
    <mergeCell ref="D23:F23"/>
    <mergeCell ref="D26:F26"/>
    <mergeCell ref="A23:B23"/>
    <mergeCell ref="A26:B26"/>
  </mergeCells>
  <printOptions horizontalCentered="1"/>
  <pageMargins left="0" right="0" top="1" bottom="0.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PETUNJUK</vt:lpstr>
      <vt:lpstr>Daftar Peserta PLP</vt:lpstr>
      <vt:lpstr>Sikap1(Sekolah, Lamp 13)</vt:lpstr>
      <vt:lpstr>Porto#2(Sekolah, Lamp 11)</vt:lpstr>
      <vt:lpstr>Dokumen(Sekolah, Lamp 12)</vt:lpstr>
      <vt:lpstr>Porto#1(Dosen, Lamp 9 dan 10)</vt:lpstr>
      <vt:lpstr>Sikap2(Dosen, Lamp 13)</vt:lpstr>
      <vt:lpstr>Presentasi(Dosen, Lamp.14)</vt:lpstr>
      <vt:lpstr>FINAL</vt:lpstr>
      <vt:lpstr>FINAL!Print_Area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Sugiarto</dc:creator>
  <cp:lastModifiedBy>Windows</cp:lastModifiedBy>
  <cp:lastPrinted>2019-01-05T08:18:53Z</cp:lastPrinted>
  <dcterms:created xsi:type="dcterms:W3CDTF">2017-12-05T00:35:57Z</dcterms:created>
  <dcterms:modified xsi:type="dcterms:W3CDTF">2019-07-07T16:54:10Z</dcterms:modified>
</cp:coreProperties>
</file>